
<file path=[Content_Types].xml><?xml version="1.0" encoding="utf-8"?>
<Types xmlns="http://schemas.openxmlformats.org/package/2006/content-types">
  <Default Extension="tmp" ContentType="image/png"/>
  <Default Extension="png" ContentType="image/png"/>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aa\sekhar\biostats\"/>
    </mc:Choice>
  </mc:AlternateContent>
  <bookViews>
    <workbookView xWindow="290" yWindow="250" windowWidth="10500" windowHeight="9080"/>
  </bookViews>
  <sheets>
    <sheet name="1-2x2" sheetId="7" r:id="rId1"/>
    <sheet name="2-cereal" sheetId="11" r:id="rId2"/>
    <sheet name="3-Power" sheetId="10" r:id="rId3"/>
    <sheet name="4-GLC Data" sheetId="1" r:id="rId4"/>
    <sheet name="4-R Results" sheetId="2" r:id="rId5"/>
    <sheet name="4-prob. 16-20" sheetId="4" r:id="rId6"/>
    <sheet name="4-R Console, graphs" sheetId="8" r:id="rId7"/>
    <sheet name="4-NEJM" sheetId="6" r:id="rId8"/>
    <sheet name="4-crimedata" sheetId="5" r:id="rId9"/>
  </sheets>
  <definedNames>
    <definedName name="Cereal" localSheetId="1">'2-cereal'!$A$2:$J$147</definedName>
  </definedNames>
  <calcPr calcId="162913"/>
</workbook>
</file>

<file path=xl/calcChain.xml><?xml version="1.0" encoding="utf-8"?>
<calcChain xmlns="http://schemas.openxmlformats.org/spreadsheetml/2006/main">
  <c r="N147" i="11" l="1"/>
  <c r="M147" i="11"/>
  <c r="L147" i="11"/>
  <c r="K147" i="11"/>
  <c r="N146" i="11"/>
  <c r="M146" i="11"/>
  <c r="L146" i="11"/>
  <c r="K146" i="11"/>
  <c r="N145" i="11"/>
  <c r="M145" i="11"/>
  <c r="L145" i="11"/>
  <c r="K145" i="11"/>
  <c r="N144" i="11"/>
  <c r="M144" i="11"/>
  <c r="L144" i="11"/>
  <c r="K144" i="11"/>
  <c r="N143" i="11"/>
  <c r="M143" i="11"/>
  <c r="L143" i="11"/>
  <c r="K143" i="11"/>
  <c r="N142" i="11"/>
  <c r="M142" i="11"/>
  <c r="L142" i="11"/>
  <c r="K142" i="11"/>
  <c r="N141" i="11"/>
  <c r="M141" i="11"/>
  <c r="L141" i="11"/>
  <c r="K141" i="11"/>
  <c r="N140" i="11"/>
  <c r="M140" i="11"/>
  <c r="L140" i="11"/>
  <c r="K140" i="11"/>
  <c r="N139" i="11"/>
  <c r="M139" i="11"/>
  <c r="L139" i="11"/>
  <c r="K139" i="11"/>
  <c r="N138" i="11"/>
  <c r="M138" i="11"/>
  <c r="L138" i="11"/>
  <c r="K138" i="11"/>
  <c r="N137" i="11"/>
  <c r="M137" i="11"/>
  <c r="L137" i="11"/>
  <c r="K137" i="11"/>
  <c r="N136" i="11"/>
  <c r="M136" i="11"/>
  <c r="L136" i="11"/>
  <c r="K136" i="11"/>
  <c r="N135" i="11"/>
  <c r="M135" i="11"/>
  <c r="L135" i="11"/>
  <c r="K135" i="11"/>
  <c r="N134" i="11"/>
  <c r="M134" i="11"/>
  <c r="L134" i="11"/>
  <c r="K134" i="11"/>
  <c r="N133" i="11"/>
  <c r="M133" i="11"/>
  <c r="L133" i="11"/>
  <c r="K133" i="11"/>
  <c r="N132" i="11"/>
  <c r="M132" i="11"/>
  <c r="L132" i="11"/>
  <c r="K132" i="11"/>
  <c r="N131" i="11"/>
  <c r="M131" i="11"/>
  <c r="L131" i="11"/>
  <c r="K131" i="11"/>
  <c r="N130" i="11"/>
  <c r="M130" i="11"/>
  <c r="L130" i="11"/>
  <c r="K130" i="11"/>
  <c r="N129" i="11"/>
  <c r="M129" i="11"/>
  <c r="L129" i="11"/>
  <c r="K129" i="11"/>
  <c r="N128" i="11"/>
  <c r="M128" i="11"/>
  <c r="L128" i="11"/>
  <c r="K128" i="11"/>
  <c r="N127" i="11"/>
  <c r="M127" i="11"/>
  <c r="L127" i="11"/>
  <c r="K127" i="11"/>
  <c r="N126" i="11"/>
  <c r="M126" i="11"/>
  <c r="L126" i="11"/>
  <c r="K126" i="11"/>
  <c r="N125" i="11"/>
  <c r="M125" i="11"/>
  <c r="L125" i="11"/>
  <c r="K125" i="11"/>
  <c r="N124" i="11"/>
  <c r="M124" i="11"/>
  <c r="L124" i="11"/>
  <c r="K124" i="11"/>
  <c r="N123" i="11"/>
  <c r="M123" i="11"/>
  <c r="L123" i="11"/>
  <c r="K123" i="11"/>
  <c r="N122" i="11"/>
  <c r="M122" i="11"/>
  <c r="L122" i="11"/>
  <c r="K122" i="11"/>
  <c r="N121" i="11"/>
  <c r="M121" i="11"/>
  <c r="L121" i="11"/>
  <c r="K121" i="11"/>
  <c r="N120" i="11"/>
  <c r="M120" i="11"/>
  <c r="L120" i="11"/>
  <c r="K120" i="11"/>
  <c r="N119" i="11"/>
  <c r="M119" i="11"/>
  <c r="L119" i="11"/>
  <c r="K119" i="11"/>
  <c r="N118" i="11"/>
  <c r="M118" i="11"/>
  <c r="L118" i="11"/>
  <c r="K118" i="11"/>
  <c r="N117" i="11"/>
  <c r="M117" i="11"/>
  <c r="L117" i="11"/>
  <c r="K117" i="11"/>
  <c r="N116" i="11"/>
  <c r="M116" i="11"/>
  <c r="L116" i="11"/>
  <c r="K116" i="11"/>
  <c r="N115" i="11"/>
  <c r="M115" i="11"/>
  <c r="L115" i="11"/>
  <c r="K115" i="11"/>
  <c r="N114" i="11"/>
  <c r="M114" i="11"/>
  <c r="L114" i="11"/>
  <c r="K114" i="11"/>
  <c r="N113" i="11"/>
  <c r="M113" i="11"/>
  <c r="L113" i="11"/>
  <c r="K113" i="11"/>
  <c r="N112" i="11"/>
  <c r="M112" i="11"/>
  <c r="L112" i="11"/>
  <c r="K112" i="11"/>
  <c r="N111" i="11"/>
  <c r="M111" i="11"/>
  <c r="L111" i="11"/>
  <c r="K111" i="11"/>
  <c r="N110" i="11"/>
  <c r="M110" i="11"/>
  <c r="L110" i="11"/>
  <c r="K110" i="11"/>
  <c r="N109" i="11"/>
  <c r="M109" i="11"/>
  <c r="L109" i="11"/>
  <c r="K109" i="11"/>
  <c r="N108" i="11"/>
  <c r="M108" i="11"/>
  <c r="L108" i="11"/>
  <c r="K108" i="11"/>
  <c r="N107" i="11"/>
  <c r="M107" i="11"/>
  <c r="L107" i="11"/>
  <c r="K107" i="11"/>
  <c r="N106" i="11"/>
  <c r="M106" i="11"/>
  <c r="L106" i="11"/>
  <c r="K106" i="11"/>
  <c r="N105" i="11"/>
  <c r="M105" i="11"/>
  <c r="L105" i="11"/>
  <c r="K105" i="11"/>
  <c r="N104" i="11"/>
  <c r="M104" i="11"/>
  <c r="L104" i="11"/>
  <c r="K104" i="11"/>
  <c r="N103" i="11"/>
  <c r="M103" i="11"/>
  <c r="L103" i="11"/>
  <c r="K103" i="11"/>
  <c r="N102" i="11"/>
  <c r="M102" i="11"/>
  <c r="L102" i="11"/>
  <c r="K102" i="11"/>
  <c r="N101" i="11"/>
  <c r="M101" i="11"/>
  <c r="L101" i="11"/>
  <c r="K101" i="11"/>
  <c r="N100" i="11"/>
  <c r="M100" i="11"/>
  <c r="L100" i="11"/>
  <c r="K100" i="11"/>
  <c r="N99" i="11"/>
  <c r="M99" i="11"/>
  <c r="L99" i="11"/>
  <c r="K99" i="11"/>
  <c r="N98" i="11"/>
  <c r="M98" i="11"/>
  <c r="L98" i="11"/>
  <c r="K98" i="11"/>
  <c r="N97" i="11"/>
  <c r="M97" i="11"/>
  <c r="L97" i="11"/>
  <c r="K97" i="11"/>
  <c r="N96" i="11"/>
  <c r="M96" i="11"/>
  <c r="L96" i="11"/>
  <c r="K96" i="11"/>
  <c r="N95" i="11"/>
  <c r="M95" i="11"/>
  <c r="L95" i="11"/>
  <c r="K95" i="11"/>
  <c r="N94" i="11"/>
  <c r="M94" i="11"/>
  <c r="L94" i="11"/>
  <c r="K94" i="11"/>
  <c r="N93" i="11"/>
  <c r="M93" i="11"/>
  <c r="L93" i="11"/>
  <c r="K93" i="11"/>
  <c r="N92" i="11"/>
  <c r="M92" i="11"/>
  <c r="L92" i="11"/>
  <c r="K92" i="11"/>
  <c r="N91" i="11"/>
  <c r="M91" i="11"/>
  <c r="L91" i="11"/>
  <c r="K91" i="11"/>
  <c r="N90" i="11"/>
  <c r="M90" i="11"/>
  <c r="L90" i="11"/>
  <c r="K90" i="11"/>
  <c r="N89" i="11"/>
  <c r="M89" i="11"/>
  <c r="L89" i="11"/>
  <c r="K89" i="11"/>
  <c r="N88" i="11"/>
  <c r="M88" i="11"/>
  <c r="L88" i="11"/>
  <c r="K88" i="11"/>
  <c r="N87" i="11"/>
  <c r="M87" i="11"/>
  <c r="L87" i="11"/>
  <c r="K87" i="11"/>
  <c r="N86" i="11"/>
  <c r="M86" i="11"/>
  <c r="L86" i="11"/>
  <c r="K86" i="11"/>
  <c r="N85" i="11"/>
  <c r="M85" i="11"/>
  <c r="L85" i="11"/>
  <c r="K85" i="11"/>
  <c r="N84" i="11"/>
  <c r="M84" i="11"/>
  <c r="L84" i="11"/>
  <c r="K84" i="11"/>
  <c r="N83" i="11"/>
  <c r="M83" i="11"/>
  <c r="L83" i="11"/>
  <c r="K83" i="11"/>
  <c r="N82" i="11"/>
  <c r="M82" i="11"/>
  <c r="L82" i="11"/>
  <c r="K82" i="11"/>
  <c r="N81" i="11"/>
  <c r="M81" i="11"/>
  <c r="L81" i="11"/>
  <c r="K81" i="11"/>
  <c r="N80" i="11"/>
  <c r="M80" i="11"/>
  <c r="L80" i="11"/>
  <c r="K80" i="11"/>
  <c r="N79" i="11"/>
  <c r="M79" i="11"/>
  <c r="L79" i="11"/>
  <c r="K79" i="11"/>
  <c r="N78" i="11"/>
  <c r="M78" i="11"/>
  <c r="L78" i="11"/>
  <c r="K78" i="11"/>
  <c r="N77" i="11"/>
  <c r="M77" i="11"/>
  <c r="L77" i="11"/>
  <c r="K77" i="11"/>
  <c r="N76" i="11"/>
  <c r="M76" i="11"/>
  <c r="L76" i="11"/>
  <c r="K76" i="11"/>
  <c r="N75" i="11"/>
  <c r="M75" i="11"/>
  <c r="L75" i="11"/>
  <c r="K75" i="11"/>
  <c r="N74" i="11"/>
  <c r="M74" i="11"/>
  <c r="L74" i="11"/>
  <c r="K74" i="11"/>
  <c r="N73" i="11"/>
  <c r="M73" i="11"/>
  <c r="L73" i="11"/>
  <c r="K73" i="11"/>
  <c r="N72" i="11"/>
  <c r="M72" i="11"/>
  <c r="L72" i="11"/>
  <c r="K72" i="11"/>
  <c r="N71" i="11"/>
  <c r="M71" i="11"/>
  <c r="L71" i="11"/>
  <c r="K71" i="11"/>
  <c r="N70" i="11"/>
  <c r="M70" i="11"/>
  <c r="L70" i="11"/>
  <c r="K70" i="11"/>
  <c r="N69" i="11"/>
  <c r="M69" i="11"/>
  <c r="L69" i="11"/>
  <c r="K69" i="11"/>
  <c r="N68" i="11"/>
  <c r="M68" i="11"/>
  <c r="L68" i="11"/>
  <c r="K68" i="11"/>
  <c r="N67" i="11"/>
  <c r="M67" i="11"/>
  <c r="L67" i="11"/>
  <c r="K67" i="11"/>
  <c r="N66" i="11"/>
  <c r="M66" i="11"/>
  <c r="L66" i="11"/>
  <c r="K66" i="11"/>
  <c r="N65" i="11"/>
  <c r="M65" i="11"/>
  <c r="L65" i="11"/>
  <c r="K65" i="11"/>
  <c r="N64" i="11"/>
  <c r="M64" i="11"/>
  <c r="L64" i="11"/>
  <c r="K64" i="11"/>
  <c r="N63" i="11"/>
  <c r="M63" i="11"/>
  <c r="L63" i="11"/>
  <c r="K63" i="11"/>
  <c r="N62" i="11"/>
  <c r="M62" i="11"/>
  <c r="L62" i="11"/>
  <c r="K62" i="11"/>
  <c r="N61" i="11"/>
  <c r="M61" i="11"/>
  <c r="L61" i="11"/>
  <c r="K61" i="11"/>
  <c r="N60" i="11"/>
  <c r="M60" i="11"/>
  <c r="L60" i="11"/>
  <c r="K60" i="11"/>
  <c r="N59" i="11"/>
  <c r="M59" i="11"/>
  <c r="L59" i="11"/>
  <c r="K59" i="11"/>
  <c r="N58" i="11"/>
  <c r="M58" i="11"/>
  <c r="L58" i="11"/>
  <c r="K58" i="11"/>
  <c r="N57" i="11"/>
  <c r="M57" i="11"/>
  <c r="L57" i="11"/>
  <c r="K57" i="11"/>
  <c r="N56" i="11"/>
  <c r="M56" i="11"/>
  <c r="L56" i="11"/>
  <c r="K56" i="11"/>
  <c r="N55" i="11"/>
  <c r="M55" i="11"/>
  <c r="L55" i="11"/>
  <c r="K55" i="11"/>
  <c r="N54" i="11"/>
  <c r="M54" i="11"/>
  <c r="L54" i="11"/>
  <c r="K54" i="11"/>
  <c r="N53" i="11"/>
  <c r="M53" i="11"/>
  <c r="L53" i="11"/>
  <c r="K53" i="11"/>
  <c r="N52" i="11"/>
  <c r="M52" i="11"/>
  <c r="L52" i="11"/>
  <c r="K52" i="11"/>
  <c r="N51" i="11"/>
  <c r="M51" i="11"/>
  <c r="L51" i="11"/>
  <c r="K51" i="11"/>
  <c r="N50" i="11"/>
  <c r="M50" i="11"/>
  <c r="L50" i="11"/>
  <c r="K50" i="11"/>
  <c r="N49" i="11"/>
  <c r="M49" i="11"/>
  <c r="L49" i="11"/>
  <c r="K49" i="11"/>
  <c r="N48" i="11"/>
  <c r="M48" i="11"/>
  <c r="L48" i="11"/>
  <c r="K48" i="11"/>
  <c r="N47" i="11"/>
  <c r="M47" i="11"/>
  <c r="L47" i="11"/>
  <c r="K47" i="11"/>
  <c r="N46" i="11"/>
  <c r="M46" i="11"/>
  <c r="L46" i="11"/>
  <c r="K46" i="11"/>
  <c r="N45" i="11"/>
  <c r="M45" i="11"/>
  <c r="L45" i="11"/>
  <c r="K45" i="11"/>
  <c r="N44" i="11"/>
  <c r="M44" i="11"/>
  <c r="L44" i="11"/>
  <c r="K44" i="11"/>
  <c r="N43" i="11"/>
  <c r="M43" i="11"/>
  <c r="L43" i="11"/>
  <c r="K43" i="11"/>
  <c r="N42" i="11"/>
  <c r="M42" i="11"/>
  <c r="L42" i="11"/>
  <c r="K42" i="11"/>
  <c r="N41" i="11"/>
  <c r="M41" i="11"/>
  <c r="L41" i="11"/>
  <c r="K41" i="11"/>
  <c r="N40" i="11"/>
  <c r="M40" i="11"/>
  <c r="L40" i="11"/>
  <c r="K40" i="11"/>
  <c r="N39" i="11"/>
  <c r="M39" i="11"/>
  <c r="L39" i="11"/>
  <c r="K39" i="11"/>
  <c r="N38" i="11"/>
  <c r="M38" i="11"/>
  <c r="L38" i="11"/>
  <c r="K38" i="11"/>
  <c r="N37" i="11"/>
  <c r="M37" i="11"/>
  <c r="L37" i="11"/>
  <c r="K37" i="11"/>
  <c r="N36" i="11"/>
  <c r="M36" i="11"/>
  <c r="L36" i="11"/>
  <c r="K36" i="11"/>
  <c r="N35" i="11"/>
  <c r="M35" i="11"/>
  <c r="L35" i="11"/>
  <c r="K35" i="11"/>
  <c r="N34" i="11"/>
  <c r="M34" i="11"/>
  <c r="L34" i="11"/>
  <c r="K34" i="11"/>
  <c r="N33" i="11"/>
  <c r="M33" i="11"/>
  <c r="L33" i="11"/>
  <c r="K33" i="11"/>
  <c r="N32" i="11"/>
  <c r="M32" i="11"/>
  <c r="L32" i="11"/>
  <c r="K32" i="11"/>
  <c r="N31" i="11"/>
  <c r="M31" i="11"/>
  <c r="L31" i="11"/>
  <c r="K31" i="11"/>
  <c r="N30" i="11"/>
  <c r="M30" i="11"/>
  <c r="L30" i="11"/>
  <c r="K30" i="11"/>
  <c r="N29" i="11"/>
  <c r="M29" i="11"/>
  <c r="L29" i="11"/>
  <c r="K29" i="11"/>
  <c r="N28" i="11"/>
  <c r="M28" i="11"/>
  <c r="L28" i="11"/>
  <c r="K28" i="11"/>
  <c r="N27" i="11"/>
  <c r="M27" i="11"/>
  <c r="L27" i="11"/>
  <c r="K27" i="11"/>
  <c r="N26" i="11"/>
  <c r="M26" i="11"/>
  <c r="L26" i="11"/>
  <c r="K26" i="11"/>
  <c r="N25" i="11"/>
  <c r="M25" i="11"/>
  <c r="L25" i="11"/>
  <c r="K25" i="11"/>
  <c r="N24" i="11"/>
  <c r="M24" i="11"/>
  <c r="L24" i="11"/>
  <c r="K24" i="11"/>
  <c r="N23" i="11"/>
  <c r="M23" i="11"/>
  <c r="L23" i="11"/>
  <c r="K23" i="11"/>
  <c r="N22" i="11"/>
  <c r="M22" i="11"/>
  <c r="L22" i="11"/>
  <c r="K22" i="11"/>
  <c r="N21" i="11"/>
  <c r="M21" i="11"/>
  <c r="L21" i="11"/>
  <c r="K21" i="11"/>
  <c r="N20" i="11"/>
  <c r="M20" i="11"/>
  <c r="L20" i="11"/>
  <c r="K20" i="11"/>
  <c r="N19" i="11"/>
  <c r="M19" i="11"/>
  <c r="L19" i="11"/>
  <c r="K19" i="11"/>
  <c r="N18" i="11"/>
  <c r="M18" i="11"/>
  <c r="L18" i="11"/>
  <c r="K18" i="11"/>
  <c r="N17" i="11"/>
  <c r="M17" i="11"/>
  <c r="L17" i="11"/>
  <c r="K17" i="11"/>
  <c r="N16" i="11"/>
  <c r="M16" i="11"/>
  <c r="L16" i="11"/>
  <c r="K16" i="11"/>
  <c r="N15" i="11"/>
  <c r="M15" i="11"/>
  <c r="L15" i="11"/>
  <c r="K15" i="11"/>
  <c r="T14" i="11"/>
  <c r="S14" i="11"/>
  <c r="R14" i="11"/>
  <c r="Q14" i="11"/>
  <c r="N14" i="11"/>
  <c r="M14" i="11"/>
  <c r="L14" i="11"/>
  <c r="K14" i="11"/>
  <c r="T13" i="11"/>
  <c r="S13" i="11"/>
  <c r="R13" i="11"/>
  <c r="Q13" i="11"/>
  <c r="N13" i="11"/>
  <c r="M13" i="11"/>
  <c r="L13" i="11"/>
  <c r="K13" i="11"/>
  <c r="T12" i="11"/>
  <c r="S12" i="11"/>
  <c r="R12" i="11"/>
  <c r="Q12" i="11"/>
  <c r="N12" i="11"/>
  <c r="M12" i="11"/>
  <c r="L12" i="11"/>
  <c r="K12" i="11"/>
  <c r="T11" i="11"/>
  <c r="S11" i="11"/>
  <c r="R11" i="11"/>
  <c r="Q11" i="11"/>
  <c r="N11" i="11"/>
  <c r="M11" i="11"/>
  <c r="L11" i="11"/>
  <c r="K11" i="11"/>
  <c r="N10" i="11"/>
  <c r="M10" i="11"/>
  <c r="L10" i="11"/>
  <c r="K10" i="11"/>
  <c r="N9" i="11"/>
  <c r="M9" i="11"/>
  <c r="L9" i="11"/>
  <c r="K9" i="11"/>
  <c r="N8" i="11"/>
  <c r="M8" i="11"/>
  <c r="L8" i="11"/>
  <c r="K8" i="11"/>
  <c r="N7" i="11"/>
  <c r="M7" i="11"/>
  <c r="L7" i="11"/>
  <c r="K7" i="11"/>
  <c r="X6" i="11"/>
  <c r="W6" i="11"/>
  <c r="V6" i="11"/>
  <c r="U6" i="11"/>
  <c r="T6" i="11"/>
  <c r="S6" i="11"/>
  <c r="R6" i="11"/>
  <c r="Q6" i="11"/>
  <c r="N6" i="11"/>
  <c r="M6" i="11"/>
  <c r="L6" i="11"/>
  <c r="K6" i="11"/>
  <c r="X5" i="11"/>
  <c r="W5" i="11"/>
  <c r="V5" i="11"/>
  <c r="U5" i="11"/>
  <c r="T5" i="11"/>
  <c r="S5" i="11"/>
  <c r="R5" i="11"/>
  <c r="Q5" i="11"/>
  <c r="N5" i="11"/>
  <c r="M5" i="11"/>
  <c r="L5" i="11"/>
  <c r="K5" i="11"/>
  <c r="X4" i="11"/>
  <c r="W4" i="11"/>
  <c r="V4" i="11"/>
  <c r="U4" i="11"/>
  <c r="T4" i="11"/>
  <c r="S4" i="11"/>
  <c r="R4" i="11"/>
  <c r="Q4" i="11"/>
  <c r="N4" i="11"/>
  <c r="M4" i="11"/>
  <c r="L4" i="11"/>
  <c r="K4" i="11"/>
  <c r="X3" i="11"/>
  <c r="W3" i="11"/>
  <c r="V3" i="11"/>
  <c r="U3" i="11"/>
  <c r="T3" i="11"/>
  <c r="S3" i="11"/>
  <c r="R3" i="11"/>
  <c r="Q3" i="11"/>
  <c r="N3" i="11"/>
  <c r="M3" i="11"/>
  <c r="L3" i="11"/>
  <c r="K3" i="11"/>
  <c r="N2" i="11"/>
  <c r="T16" i="11" s="1"/>
  <c r="M2" i="11"/>
  <c r="S16" i="11" s="1"/>
  <c r="L2" i="11"/>
  <c r="R16" i="11" s="1"/>
  <c r="K2" i="11"/>
  <c r="Q16" i="11" s="1"/>
  <c r="Q9" i="11" l="1"/>
  <c r="S9" i="11"/>
  <c r="Q10" i="11"/>
  <c r="S10" i="11"/>
  <c r="R9" i="11"/>
  <c r="T9" i="11"/>
  <c r="R10" i="11"/>
  <c r="T10" i="11"/>
  <c r="M4" i="6" l="1"/>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 i="6"/>
  <c r="D4" i="6"/>
  <c r="D5" i="6"/>
  <c r="D6" i="6"/>
  <c r="D7" i="6"/>
  <c r="D8" i="6"/>
  <c r="D9" i="6"/>
  <c r="D10" i="6"/>
  <c r="D11" i="6"/>
  <c r="D12" i="6"/>
  <c r="D13" i="6"/>
  <c r="D14" i="6"/>
  <c r="D15" i="6"/>
  <c r="D16" i="6"/>
  <c r="D17" i="6"/>
  <c r="D18" i="6"/>
  <c r="D19" i="6"/>
  <c r="D20" i="6"/>
  <c r="D21" i="6"/>
  <c r="D22" i="6"/>
  <c r="D23" i="6"/>
  <c r="D24" i="6"/>
  <c r="D25" i="6"/>
  <c r="D26" i="6"/>
  <c r="D27" i="6"/>
  <c r="D28" i="6"/>
  <c r="D29" i="6"/>
  <c r="D30" i="6"/>
  <c r="D31" i="6"/>
  <c r="D32" i="6"/>
  <c r="D33" i="6"/>
  <c r="D34" i="6"/>
  <c r="D35" i="6"/>
  <c r="D36" i="6"/>
  <c r="D37" i="6"/>
  <c r="D38" i="6"/>
  <c r="D3" i="6"/>
  <c r="L38" i="6"/>
  <c r="K38" i="6"/>
  <c r="J38" i="6"/>
  <c r="L37" i="6"/>
  <c r="K37" i="6"/>
  <c r="J37" i="6"/>
  <c r="L36" i="6"/>
  <c r="K36" i="6"/>
  <c r="J36" i="6"/>
  <c r="L35" i="6"/>
  <c r="K35" i="6"/>
  <c r="J35" i="6"/>
  <c r="L34" i="6"/>
  <c r="K34" i="6"/>
  <c r="J34" i="6"/>
  <c r="L33" i="6"/>
  <c r="K33" i="6"/>
  <c r="J33" i="6"/>
  <c r="L32" i="6"/>
  <c r="K32" i="6"/>
  <c r="J32" i="6"/>
  <c r="L31" i="6"/>
  <c r="K31" i="6"/>
  <c r="J31" i="6"/>
  <c r="L30" i="6"/>
  <c r="K30" i="6"/>
  <c r="J30" i="6"/>
  <c r="L29" i="6"/>
  <c r="K29" i="6"/>
  <c r="J29" i="6"/>
  <c r="L28" i="6"/>
  <c r="K28" i="6"/>
  <c r="J28" i="6"/>
  <c r="L27" i="6"/>
  <c r="K27" i="6"/>
  <c r="J27" i="6"/>
  <c r="L26" i="6"/>
  <c r="K26" i="6"/>
  <c r="J26" i="6"/>
  <c r="L25" i="6"/>
  <c r="K25" i="6"/>
  <c r="J25" i="6"/>
  <c r="L24" i="6"/>
  <c r="K24" i="6"/>
  <c r="J24" i="6"/>
  <c r="L23" i="6"/>
  <c r="K23" i="6"/>
  <c r="J23" i="6"/>
  <c r="L22" i="6"/>
  <c r="K22" i="6"/>
  <c r="J22" i="6"/>
  <c r="L21" i="6"/>
  <c r="K21" i="6"/>
  <c r="J21" i="6"/>
  <c r="L20" i="6"/>
  <c r="K20" i="6"/>
  <c r="J20" i="6"/>
  <c r="L19" i="6"/>
  <c r="K19" i="6"/>
  <c r="J19" i="6"/>
  <c r="L18" i="6"/>
  <c r="K18" i="6"/>
  <c r="J18" i="6"/>
  <c r="L17" i="6"/>
  <c r="K17" i="6"/>
  <c r="J17" i="6"/>
  <c r="L16" i="6"/>
  <c r="K16" i="6"/>
  <c r="J16" i="6"/>
  <c r="L15" i="6"/>
  <c r="K15" i="6"/>
  <c r="J15" i="6"/>
  <c r="L14" i="6"/>
  <c r="K14" i="6"/>
  <c r="J14" i="6"/>
  <c r="L13" i="6"/>
  <c r="K13" i="6"/>
  <c r="J13" i="6"/>
  <c r="L12" i="6"/>
  <c r="K12" i="6"/>
  <c r="J12" i="6"/>
  <c r="L11" i="6"/>
  <c r="K11" i="6"/>
  <c r="J11" i="6"/>
  <c r="L10" i="6"/>
  <c r="K10" i="6"/>
  <c r="J10" i="6"/>
  <c r="L9" i="6"/>
  <c r="K9" i="6"/>
  <c r="J9" i="6"/>
  <c r="L8" i="6"/>
  <c r="K8" i="6"/>
  <c r="J8" i="6"/>
  <c r="L7" i="6"/>
  <c r="K7" i="6"/>
  <c r="J7" i="6"/>
  <c r="L6" i="6"/>
  <c r="K6" i="6"/>
  <c r="J6" i="6"/>
  <c r="L5" i="6"/>
  <c r="K5" i="6"/>
  <c r="J5" i="6"/>
  <c r="L4" i="6"/>
  <c r="K4" i="6"/>
  <c r="J4" i="6"/>
  <c r="L3" i="6"/>
  <c r="K3" i="6"/>
  <c r="J3" i="6"/>
  <c r="U26" i="1" l="1"/>
  <c r="T25" i="1"/>
  <c r="T24" i="1" l="1"/>
  <c r="T23" i="1"/>
  <c r="U22" i="1"/>
  <c r="U21" i="1"/>
  <c r="H44" i="4" l="1"/>
  <c r="G44" i="4"/>
  <c r="I43" i="4"/>
  <c r="G53" i="4" s="1"/>
  <c r="I42" i="4"/>
  <c r="J42" i="4" l="1"/>
  <c r="I44" i="4"/>
  <c r="G54" i="4"/>
  <c r="J43" i="4"/>
  <c r="G49" i="4" s="1"/>
  <c r="E23" i="4"/>
  <c r="C82" i="4"/>
  <c r="B89" i="4" s="1"/>
  <c r="B94" i="4" s="1"/>
  <c r="B82" i="4"/>
  <c r="B90" i="4" s="1"/>
  <c r="B93" i="4" s="1"/>
  <c r="D81" i="4"/>
  <c r="E81" i="4" s="1"/>
  <c r="D80" i="4"/>
  <c r="D82" i="4" s="1"/>
  <c r="C63" i="4"/>
  <c r="B70" i="4" s="1"/>
  <c r="B75" i="4" s="1"/>
  <c r="B63" i="4"/>
  <c r="B71" i="4" s="1"/>
  <c r="B74" i="4" s="1"/>
  <c r="D62" i="4"/>
  <c r="B72" i="4" s="1"/>
  <c r="D61" i="4"/>
  <c r="D63" i="4" s="1"/>
  <c r="C44" i="4"/>
  <c r="D43" i="4"/>
  <c r="B53" i="4" s="1"/>
  <c r="C25" i="4"/>
  <c r="B32" i="4" s="1"/>
  <c r="B37" i="4" s="1"/>
  <c r="B25" i="4"/>
  <c r="B33" i="4" s="1"/>
  <c r="B36" i="4" s="1"/>
  <c r="D24" i="4"/>
  <c r="B34" i="4" s="1"/>
  <c r="D23" i="4"/>
  <c r="E5" i="4"/>
  <c r="B11" i="4" s="1"/>
  <c r="E4" i="4"/>
  <c r="C6" i="4"/>
  <c r="B13" i="4" s="1"/>
  <c r="B18" i="4" s="1"/>
  <c r="B6" i="4"/>
  <c r="B14" i="4" s="1"/>
  <c r="B17" i="4" s="1"/>
  <c r="D4" i="4"/>
  <c r="D6" i="4" s="1"/>
  <c r="D5" i="4"/>
  <c r="E24" i="4" l="1"/>
  <c r="B91" i="4"/>
  <c r="B92" i="4"/>
  <c r="B35" i="4"/>
  <c r="D25" i="4"/>
  <c r="E62" i="4"/>
  <c r="B68" i="4" s="1"/>
  <c r="B73" i="4"/>
  <c r="E80" i="4"/>
  <c r="B87" i="4" s="1"/>
  <c r="E61" i="4"/>
  <c r="E43" i="4"/>
  <c r="B30" i="4"/>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2" i="1"/>
  <c r="B44" i="4" l="1"/>
  <c r="D42" i="4"/>
  <c r="B54" i="4" l="1"/>
  <c r="D44" i="4"/>
  <c r="E42" i="4"/>
  <c r="B49" i="4" s="1"/>
</calcChain>
</file>

<file path=xl/connections.xml><?xml version="1.0" encoding="utf-8"?>
<connections xmlns="http://schemas.openxmlformats.org/spreadsheetml/2006/main">
  <connection id="1" name="Cereal" type="6" refreshedVersion="4" background="1" saveData="1">
    <textPr codePage="437" sourceFile="C:\Sekhar\Stats course\2015\toSend\Cereal.csv" comma="1">
      <textFields count="10">
        <textField/>
        <textField/>
        <textField/>
        <textField/>
        <textField/>
        <textField/>
        <textField/>
        <textField/>
        <textField/>
        <textField/>
      </textFields>
    </textPr>
  </connection>
</connections>
</file>

<file path=xl/sharedStrings.xml><?xml version="1.0" encoding="utf-8"?>
<sst xmlns="http://schemas.openxmlformats.org/spreadsheetml/2006/main" count="6510" uniqueCount="995">
  <si>
    <t>State</t>
  </si>
  <si>
    <t>SA</t>
  </si>
  <si>
    <t>Rank10</t>
  </si>
  <si>
    <t>GDR10</t>
  </si>
  <si>
    <t>Rank16</t>
  </si>
  <si>
    <t>GDR16</t>
  </si>
  <si>
    <t>D_GDR</t>
  </si>
  <si>
    <t>California</t>
  </si>
  <si>
    <t>CA</t>
  </si>
  <si>
    <t>A-</t>
  </si>
  <si>
    <t>Connecticut</t>
  </si>
  <si>
    <t>CT</t>
  </si>
  <si>
    <t>B</t>
  </si>
  <si>
    <t>New_Jersey</t>
  </si>
  <si>
    <t>NJ</t>
  </si>
  <si>
    <t>Massachusetts</t>
  </si>
  <si>
    <t>MA</t>
  </si>
  <si>
    <t>Maryland</t>
  </si>
  <si>
    <t>MD</t>
  </si>
  <si>
    <t>New_York</t>
  </si>
  <si>
    <t>NY</t>
  </si>
  <si>
    <t>Hawaii</t>
  </si>
  <si>
    <t>HI</t>
  </si>
  <si>
    <t>Illinois</t>
  </si>
  <si>
    <t>IL</t>
  </si>
  <si>
    <t>Rhode_Island</t>
  </si>
  <si>
    <t>RI</t>
  </si>
  <si>
    <t>C</t>
  </si>
  <si>
    <t>Washington</t>
  </si>
  <si>
    <t>WA</t>
  </si>
  <si>
    <t>Delaware</t>
  </si>
  <si>
    <t>DE</t>
  </si>
  <si>
    <t>Minnesota</t>
  </si>
  <si>
    <t>MN</t>
  </si>
  <si>
    <t>Pennsylvania</t>
  </si>
  <si>
    <t>PA</t>
  </si>
  <si>
    <t>Colorado</t>
  </si>
  <si>
    <t>CO</t>
  </si>
  <si>
    <t>D</t>
  </si>
  <si>
    <t>Oregon</t>
  </si>
  <si>
    <t>OR</t>
  </si>
  <si>
    <t>Michigan</t>
  </si>
  <si>
    <t>MI</t>
  </si>
  <si>
    <t>Iowa</t>
  </si>
  <si>
    <t>IA</t>
  </si>
  <si>
    <t>Nevada</t>
  </si>
  <si>
    <t>NV</t>
  </si>
  <si>
    <t>Wisconsin</t>
  </si>
  <si>
    <t>WI</t>
  </si>
  <si>
    <t>Ohio</t>
  </si>
  <si>
    <t>OH</t>
  </si>
  <si>
    <t>Nebraska</t>
  </si>
  <si>
    <t>NE</t>
  </si>
  <si>
    <t>F</t>
  </si>
  <si>
    <t>Virginia</t>
  </si>
  <si>
    <t>VA</t>
  </si>
  <si>
    <t>New_Hampshire</t>
  </si>
  <si>
    <t>NH</t>
  </si>
  <si>
    <t>Indiana</t>
  </si>
  <si>
    <t>IN</t>
  </si>
  <si>
    <t>North_Carolina</t>
  </si>
  <si>
    <t>NC</t>
  </si>
  <si>
    <t>Florida</t>
  </si>
  <si>
    <t>FL</t>
  </si>
  <si>
    <t>Tennessee</t>
  </si>
  <si>
    <t>TN</t>
  </si>
  <si>
    <t>Oklahoma</t>
  </si>
  <si>
    <t>OK</t>
  </si>
  <si>
    <t>South_Carolina</t>
  </si>
  <si>
    <t>SC</t>
  </si>
  <si>
    <t>Utah</t>
  </si>
  <si>
    <t>UT</t>
  </si>
  <si>
    <t>North_Dakota</t>
  </si>
  <si>
    <t>ND</t>
  </si>
  <si>
    <t>Georgia</t>
  </si>
  <si>
    <t>GA</t>
  </si>
  <si>
    <t>New_Mexico</t>
  </si>
  <si>
    <t>NM</t>
  </si>
  <si>
    <t>Texas</t>
  </si>
  <si>
    <t>TX</t>
  </si>
  <si>
    <t>West_Virginia</t>
  </si>
  <si>
    <t>WV</t>
  </si>
  <si>
    <t>Maine</t>
  </si>
  <si>
    <t>ME</t>
  </si>
  <si>
    <t>Alabama</t>
  </si>
  <si>
    <t>AL</t>
  </si>
  <si>
    <t>Montana</t>
  </si>
  <si>
    <t>MT</t>
  </si>
  <si>
    <t>Arkansas</t>
  </si>
  <si>
    <t>AR</t>
  </si>
  <si>
    <t>South_Dakota</t>
  </si>
  <si>
    <t>SD</t>
  </si>
  <si>
    <t>Vermont</t>
  </si>
  <si>
    <t>VT</t>
  </si>
  <si>
    <t>Kentucky</t>
  </si>
  <si>
    <t>KY</t>
  </si>
  <si>
    <t>Louisiana</t>
  </si>
  <si>
    <t>LA</t>
  </si>
  <si>
    <t>Alaska</t>
  </si>
  <si>
    <t>AK</t>
  </si>
  <si>
    <t>Wyoming</t>
  </si>
  <si>
    <t>WY</t>
  </si>
  <si>
    <t>Idaho</t>
  </si>
  <si>
    <t>ID</t>
  </si>
  <si>
    <t>Arizona</t>
  </si>
  <si>
    <t>AZ</t>
  </si>
  <si>
    <t>Kansas</t>
  </si>
  <si>
    <t>KS</t>
  </si>
  <si>
    <t>Missouri</t>
  </si>
  <si>
    <t>MO</t>
  </si>
  <si>
    <t>Mississippi</t>
  </si>
  <si>
    <t>MS</t>
  </si>
  <si>
    <t>Score10</t>
  </si>
  <si>
    <t>Score16</t>
  </si>
  <si>
    <t>Grade16</t>
  </si>
  <si>
    <t>cells to be filled in are in color</t>
  </si>
  <si>
    <t>n</t>
  </si>
  <si>
    <t>Gun Law Score mean or median</t>
  </si>
  <si>
    <t>Gun Death Rate mean or median</t>
  </si>
  <si>
    <t>1. Table 1 Baseline Data</t>
  </si>
  <si>
    <t>3b. Scatter Plot of GDR16 vs Rank16</t>
  </si>
  <si>
    <t>Mean</t>
  </si>
  <si>
    <t>p-values</t>
  </si>
  <si>
    <t>Score16 up by 20?</t>
  </si>
  <si>
    <t>Grade from C to A-?</t>
  </si>
  <si>
    <t>Grade from F to C?</t>
  </si>
  <si>
    <t>expected change</t>
  </si>
  <si>
    <t>Say in words how you calculated expected changes:</t>
  </si>
  <si>
    <t>4. Table 3 GDR16 across grades</t>
  </si>
  <si>
    <t>6. Which is best correlated with GDR16, and why?</t>
  </si>
  <si>
    <t>5. Effect in GDR16</t>
  </si>
  <si>
    <t>3a. Scatter Plot of GDR16 vs Score16</t>
  </si>
  <si>
    <t>7a. Scatter Plot of D_GDR vs Score16</t>
  </si>
  <si>
    <t>7b. Scatter Plot of D_GDR vs Rank16</t>
  </si>
  <si>
    <t>8. Table 4 D_GDR across grades</t>
  </si>
  <si>
    <t>9. Effect in D_GDR</t>
  </si>
  <si>
    <t>10. Which is best correlated with D_GDR and why?</t>
  </si>
  <si>
    <t>GDR10=5</t>
  </si>
  <si>
    <t>GDR10=15</t>
  </si>
  <si>
    <t>14. What conclusion(s) would you draw? Which tests relevant?</t>
  </si>
  <si>
    <t>15. Any other questions that can help in analysis?</t>
  </si>
  <si>
    <t>11. Table 5. p-values for GDR16 vs GDR10, Grade16 (no interaction)</t>
  </si>
  <si>
    <t>13. Table 6. p-values for GDR16 vs GDR10, Grade16 (with interaction) at 2 values of GDR10</t>
  </si>
  <si>
    <t>Total</t>
  </si>
  <si>
    <t>Risk or Odds</t>
  </si>
  <si>
    <t>p-value</t>
  </si>
  <si>
    <t>Write RR or OR as appropriate</t>
  </si>
  <si>
    <t>Use NA to indicate a value that cannot be calculated</t>
  </si>
  <si>
    <t>Sensitivity % TPR</t>
  </si>
  <si>
    <t>Specificity % TNR</t>
  </si>
  <si>
    <t>Positive Predictive Value % PPV</t>
  </si>
  <si>
    <t>Negative Predictive Value % NPV</t>
  </si>
  <si>
    <t>False Positive Rate % FPR</t>
  </si>
  <si>
    <t>False Negative Rate % FNR</t>
  </si>
  <si>
    <t>Risk Factor Absent</t>
  </si>
  <si>
    <t>Risk Factor Present</t>
  </si>
  <si>
    <t>Outcome Absent</t>
  </si>
  <si>
    <t>Outcome Present</t>
  </si>
  <si>
    <t>Name Risk Factor</t>
  </si>
  <si>
    <t>Name Outcome</t>
  </si>
  <si>
    <t>Type of study</t>
  </si>
  <si>
    <t>16. Opioids and IPD</t>
  </si>
  <si>
    <t>17. Eating and Obesity</t>
  </si>
  <si>
    <t>18. AD and mortality</t>
  </si>
  <si>
    <t>20. Vaccine efficacy</t>
  </si>
  <si>
    <t>19. Flu in Columbia's HCP</t>
  </si>
  <si>
    <t>2. Table 2 Correlations (not p-values)</t>
  </si>
  <si>
    <t>Fill in table, or paste screenshot</t>
  </si>
  <si>
    <t>Gun Law Score SD or IQR (x to y)</t>
  </si>
  <si>
    <t>Gun Death Rate SD or IQR (x to y)</t>
  </si>
  <si>
    <t>Gun Law Rank mean or median</t>
  </si>
  <si>
    <t>Gun Law Rank SD or IQR (x to y)</t>
  </si>
  <si>
    <t>Anything odd about Gun Law Rank stats? Why is that?</t>
  </si>
  <si>
    <t>R Graph of GDR16 vs GDR10+Grade16</t>
  </si>
  <si>
    <t>(paste to right or below so I can see both)</t>
  </si>
  <si>
    <t>-</t>
  </si>
  <si>
    <t>&lt;0.0001</t>
  </si>
  <si>
    <t xml:space="preserve">-      </t>
  </si>
  <si>
    <t>-1.55:17.9</t>
  </si>
  <si>
    <t>-1.88:22.5</t>
  </si>
  <si>
    <t>13.2-37.8</t>
  </si>
  <si>
    <t xml:space="preserve">Same in both years, because data are just numbers </t>
  </si>
  <si>
    <t>from 1 to 50.</t>
  </si>
  <si>
    <t>For Score16, multiply slope in scatter plot by 20. For grade changes, take difference between means under 4 above.</t>
  </si>
  <si>
    <r>
      <t>R² is bigger for gun law rank (0.555) than for score, so compare rank with grade. R²=0.555 means residual error is SD</t>
    </r>
    <r>
      <rPr>
        <sz val="11"/>
        <color theme="1"/>
        <rFont val="Calibri"/>
        <family val="2"/>
      </rPr>
      <t>√</t>
    </r>
    <r>
      <rPr>
        <sz val="11"/>
        <color theme="1"/>
        <rFont val="Calibri"/>
        <family val="2"/>
        <scheme val="minor"/>
      </rPr>
      <t>(1-R²)=4.91*√0.445=3.275, which is the same as the pooled SD of 3.3 in 4 above. So gun law rank and grade are equally good.</t>
    </r>
  </si>
  <si>
    <t>For Score16, multiply slope in scatter plot by 20. For grade changes, take difference between means under 8 above.</t>
  </si>
  <si>
    <r>
      <t>R² is bigger for gun law score (0.309) than for rank, so compare score with grade. R²=0.309 means residual error is SD</t>
    </r>
    <r>
      <rPr>
        <sz val="11"/>
        <color theme="1"/>
        <rFont val="Calibri"/>
        <family val="2"/>
      </rPr>
      <t>√</t>
    </r>
    <r>
      <rPr>
        <sz val="11"/>
        <color theme="1"/>
        <rFont val="Calibri"/>
        <family val="2"/>
        <scheme val="minor"/>
      </rPr>
      <t>(1-R²)=1.61*√0.691=1.34, which is smaller than the pooled SD of 1.4 in 9 above. So gun law score is best correlated.</t>
    </r>
  </si>
  <si>
    <t>Table 4 says change in GDR is significantly smaller in A- than in CDF, and in B vs F. Table 5 shows no difference among grades once GDR10 is in the model.</t>
  </si>
  <si>
    <t>The reason for the difference is that the regression slope of GDR10 is 1.15, which means change is bigger for higher GDR10 values. GDR10 is higher for CDF than for A-, which means change is larger for CDF than for A-. Thus, the change is bigger for CDF grades than for A-.</t>
  </si>
  <si>
    <t>What are potential confounders? Are better gun laws found in states with higher incomes, lower poverty, better education?</t>
  </si>
  <si>
    <t>Run multiple regression of gun death rate vs gun law score along with potential confounders.</t>
  </si>
  <si>
    <t>One way with confounders can be to focus on states whose laws changed, say between 2010 and 2016, and compare the ones that got better laws vs the ones that got worse vs ones that stayed bad.</t>
  </si>
  <si>
    <t xml:space="preserve">There is a strong association between gun law scores and gun death rates. While gun death rates have gone up nationally, the increase is greater in absolute terms (not as percent) in states that have poor laws. </t>
  </si>
  <si>
    <t>The pairwise analyses of GDR16 and D_GDR help, as does the multiple regression of GDR16 vs GDR10 and gun law grades.</t>
  </si>
  <si>
    <t>&lt; 0.0001</t>
  </si>
  <si>
    <t>RR</t>
  </si>
  <si>
    <t>Value of Odds Ratio</t>
  </si>
  <si>
    <t>Value of Relative Risk</t>
  </si>
  <si>
    <t>Case-Control</t>
  </si>
  <si>
    <t>Opioid Use</t>
  </si>
  <si>
    <t>IPD</t>
  </si>
  <si>
    <t>NA</t>
  </si>
  <si>
    <t>Complete Cohort</t>
  </si>
  <si>
    <t xml:space="preserve">Subgroups of </t>
  </si>
  <si>
    <t>Fast Eating</t>
  </si>
  <si>
    <t>Obesity</t>
  </si>
  <si>
    <t>Exposure-matched</t>
  </si>
  <si>
    <t>AD</t>
  </si>
  <si>
    <t>30d mortality post-event</t>
  </si>
  <si>
    <t>Pre-post</t>
  </si>
  <si>
    <t>2014-15 vs 12-13</t>
  </si>
  <si>
    <t>Flu infection</t>
  </si>
  <si>
    <t>Vaccine</t>
  </si>
  <si>
    <t xml:space="preserve">not useful </t>
  </si>
  <si>
    <t>Either of two solutions OK</t>
  </si>
  <si>
    <t>Rank</t>
  </si>
  <si>
    <t>GDR</t>
  </si>
  <si>
    <t>noncore</t>
  </si>
  <si>
    <t>YesSanct</t>
  </si>
  <si>
    <t>micropolis</t>
  </si>
  <si>
    <t>S-metro</t>
  </si>
  <si>
    <t>NoSanct</t>
  </si>
  <si>
    <t>L-fringe</t>
  </si>
  <si>
    <t>M-metro</t>
  </si>
  <si>
    <t>L-cent</t>
  </si>
  <si>
    <t>crimerate</t>
  </si>
  <si>
    <t>countytype</t>
  </si>
  <si>
    <t>sanctuary</t>
  </si>
  <si>
    <t>Mean of Weeks 4,6,9</t>
  </si>
  <si>
    <t>Mean of 15,18,21</t>
  </si>
  <si>
    <t>Change from 4/6/9 to 15/18/21</t>
  </si>
  <si>
    <t>tcpre</t>
  </si>
  <si>
    <t>tgpre</t>
  </si>
  <si>
    <t>hcpre</t>
  </si>
  <si>
    <t>ldlpre</t>
  </si>
  <si>
    <t>Diet</t>
  </si>
  <si>
    <t>tcstudy</t>
  </si>
  <si>
    <t>tgstudy</t>
  </si>
  <si>
    <t>hcstudy</t>
  </si>
  <si>
    <t>ldlstudy</t>
  </si>
  <si>
    <t>tcchange</t>
  </si>
  <si>
    <t>tgchange</t>
  </si>
  <si>
    <t>hcchange</t>
  </si>
  <si>
    <t>ldlchange</t>
  </si>
  <si>
    <t>AAD</t>
  </si>
  <si>
    <t>Mono</t>
  </si>
  <si>
    <t>Step1</t>
  </si>
  <si>
    <t>The positioning of the LDL columns allows me to copy the formula.</t>
  </si>
  <si>
    <t>12. Regression inconsistent with cu1way in Q8? Explain?</t>
  </si>
  <si>
    <t>Problem 1 Miscarriage Case-Control</t>
  </si>
  <si>
    <t>Problem 2 Home Delivery. Exposure-matched</t>
  </si>
  <si>
    <t>3: Caffeine and Colorectal Cancer</t>
  </si>
  <si>
    <t>4: TZDs and Macular Edema Complete Cohort</t>
  </si>
  <si>
    <t>(I do as Exposure-matched because I’m lazy)</t>
  </si>
  <si>
    <t>The two links do same calculations. I choose the one that avoids my having to calculate anything.</t>
  </si>
  <si>
    <t>5: Folic Acid</t>
  </si>
  <si>
    <t>Careful choosing outcome</t>
  </si>
  <si>
    <t>6: Fruits and Vegetables</t>
  </si>
  <si>
    <t>Smokers</t>
  </si>
  <si>
    <t xml:space="preserve"> Nonsmokers</t>
  </si>
  <si>
    <t>7: CKD and 2nd Hand Smoke</t>
  </si>
  <si>
    <t>8: Opioids and IPD</t>
  </si>
  <si>
    <t>Title says “Nested Case–Control Study”</t>
  </si>
  <si>
    <t>9: Fast eating and Obesity (exposure-matched)</t>
  </si>
  <si>
    <t>10: AD and post-CVE mortality</t>
  </si>
  <si>
    <t>11: Columbia guidelines and Flu (must assume same flu case rate)</t>
  </si>
  <si>
    <t>129 infections in 86% of 29000</t>
  </si>
  <si>
    <t>12. “ankle” tab</t>
  </si>
  <si>
    <t>Per-Protocol Analysis</t>
  </si>
  <si>
    <t>13: Use Excel to calculate 2x2 numbers</t>
  </si>
  <si>
    <t>&gt; GLC = curead()</t>
  </si>
  <si>
    <t>read.table('clipboard', h=T, skip=0, sep="\t", quote="", na.strings="NA")</t>
  </si>
  <si>
    <t>'data.frame':</t>
  </si>
  <si>
    <t>50 obs. of  10 variables:</t>
  </si>
  <si>
    <t xml:space="preserve"> $ State  : chr  "Alabama" "Alaska" "Arizona" "Arkansas" ...</t>
  </si>
  <si>
    <t xml:space="preserve"> $ SA     : chr  "AL" "AK" "AZ" "AR" ...</t>
  </si>
  <si>
    <t xml:space="preserve"> $ Score10: num  9.6 -2.9 -11.2 -6 96.5 5.5 63.4 15.8 30.3 -1.8 ...</t>
  </si>
  <si>
    <t xml:space="preserve"> $ Rank10 : int  24 40 50 44 1 27 5 18 10 38 ...</t>
  </si>
  <si>
    <t xml:space="preserve"> $ GDR10  : num  16.2 20.5 14.5 14.4 7.7 ...</t>
  </si>
  <si>
    <t xml:space="preserve"> $ Score16: num  -1.5 -7 -11 -2 100.5 ...</t>
  </si>
  <si>
    <t xml:space="preserve"> $ Rank16 : int  37 44 47 39 1 14 2 11 26 32 ...</t>
  </si>
  <si>
    <t xml:space="preserve"> $ Grade16: Factor w/ 5 levels "A-","B","C","D",..: 5 5 5 5 1 3 1 2 5 5 ...</t>
  </si>
  <si>
    <t xml:space="preserve"> $ GDR16  : num  21.39 23 15.22 17.72 7.86 ...</t>
  </si>
  <si>
    <t xml:space="preserve"> $ D_GDR  : num  5.21 2.49 0.69 3.33 0.16 3.58 -1.28 1.05 1.15 2.32 ...</t>
  </si>
  <si>
    <t>&gt; attach(GLC)</t>
  </si>
  <si>
    <t>&gt; rcorr(cbind(Score10,Rank10,GDR10,Score16,Rank16,GDR16,D_GDR))</t>
  </si>
  <si>
    <t xml:space="preserve">        Score10 Rank10 GDR10 Score16 Rank16 GDR16 D_GDR</t>
  </si>
  <si>
    <t>Score10    1.00  -0.87 -0.67    0.94  -0.81 -0.68 -0.49</t>
  </si>
  <si>
    <t>Rank10    -0.87   1.00  0.66   -0.82   0.89  0.67  0.47</t>
  </si>
  <si>
    <t>GDR10     -0.67   0.66  1.00   -0.71   0.74  0.96  0.57</t>
  </si>
  <si>
    <t>Score16    0.94  -0.82 -0.71    1.00  -0.88 -0.74 -0.56</t>
  </si>
  <si>
    <t>Rank16    -0.81   0.89  0.74   -0.88   1.00  0.75  0.52</t>
  </si>
  <si>
    <t>GDR16     -0.68   0.67  0.96   -0.74   0.75  1.00  0.77</t>
  </si>
  <si>
    <t>D_GDR     -0.49   0.47  0.57   -0.56   0.52  0.77  1.00</t>
  </si>
  <si>
    <t xml:space="preserve">n= 50 </t>
  </si>
  <si>
    <t>P</t>
  </si>
  <si>
    <t>Score10         0e+00  0e+00 0e+00   0e+00  0e+00 3e-04</t>
  </si>
  <si>
    <t>Rank10  0e+00          0e+00 0e+00   0e+00  0e+00 6e-04</t>
  </si>
  <si>
    <t>GDR10   0e+00   0e+00        0e+00   0e+00  0e+00 0e+00</t>
  </si>
  <si>
    <t>Score16 0e+00   0e+00  0e+00         0e+00  0e+00 0e+00</t>
  </si>
  <si>
    <t>Rank16  0e+00   0e+00  0e+00 0e+00          0e+00 0e+00</t>
  </si>
  <si>
    <t>GDR16   0e+00   0e+00  0e+00 0e+00   0e+00        0e+00</t>
  </si>
  <si>
    <t xml:space="preserve">D_GDR   3e-04   6e-04  0e+00 0e+00   0e+00  0e+00  </t>
  </si>
  <si>
    <t>&gt; cutable1(GLC)</t>
  </si>
  <si>
    <t xml:space="preserve">               State            SA Score10 Rank10 GDR10 Score16 Rank16   Grade16 GDR16</t>
  </si>
  <si>
    <t>N(tot)     N(tot):50     N(tot):50   50        50    50   50        50 N(tot):50    50</t>
  </si>
  <si>
    <t>NA's          NA's:0        NA's:0   0          0     0   0          0    NA's:0     0</t>
  </si>
  <si>
    <t>Mean   TRUE:100%: 50 TRUE:100%: 50   16.5    25.5    11   16.4    25.5 A-:14%: 7    13</t>
  </si>
  <si>
    <t>SD                                   27      14.6   3.8   28.7    14.6   B:8%: 4  4.91</t>
  </si>
  <si>
    <t>CV%                                  163.6   57.2  34.7   174.8   57.2  C:16%: 8  37.7</t>
  </si>
  <si>
    <t>SEM                                  3.8      2.1  0.54   4.1      2.1  D:12%: 6  0.69</t>
  </si>
  <si>
    <t>Min.                                 -11.2      1  3.21   -13        1 F:50%: 25  3.42</t>
  </si>
  <si>
    <t>1st Q                                -1.55   13.2  8.31   -1.88   13.2            9.69</t>
  </si>
  <si>
    <t>Median                               7.5     25.5  10.8   3.75    25.5            12.7</t>
  </si>
  <si>
    <t>3rd Q                                17.9    37.8  14.2   22.5    37.8            17.3</t>
  </si>
  <si>
    <t>Max.                                 96.5      50  20.5   100       50              23</t>
  </si>
  <si>
    <t>Skew                                 1.55       0  0.13   1.37       0           -0.12</t>
  </si>
  <si>
    <t>Kurt.                                1.59    -1.2 -0.12   0.87    -1.2           -0.56</t>
  </si>
  <si>
    <t xml:space="preserve">Skew p                               &lt;.001      1         &lt;.001      1                </t>
  </si>
  <si>
    <t xml:space="preserve">Kurt p                               0.026   0.09         0.215   0.09                </t>
  </si>
  <si>
    <t xml:space="preserve">norm ?                               &lt;.001  0.058         &lt;.001  0.058                </t>
  </si>
  <si>
    <t xml:space="preserve">        D_GDR</t>
  </si>
  <si>
    <t>N(tot)     50</t>
  </si>
  <si>
    <t>NA's        0</t>
  </si>
  <si>
    <t>Mean     2.05</t>
  </si>
  <si>
    <t>SD       1.61</t>
  </si>
  <si>
    <t>CV%      78.7</t>
  </si>
  <si>
    <t>SEM      0.23</t>
  </si>
  <si>
    <t>Min.    -1.28</t>
  </si>
  <si>
    <t>1st Q   0.892</t>
  </si>
  <si>
    <t>Median   2.05</t>
  </si>
  <si>
    <t>3rd Q     3.3</t>
  </si>
  <si>
    <t>Max.     5.25</t>
  </si>
  <si>
    <t>Skew     0.11</t>
  </si>
  <si>
    <t>Kurt.   -0.58</t>
  </si>
  <si>
    <t xml:space="preserve">Skew p       </t>
  </si>
  <si>
    <t xml:space="preserve">Kurt p       </t>
  </si>
  <si>
    <t xml:space="preserve">norm ?       </t>
  </si>
  <si>
    <t>Skewness, Kurtosis &amp; Normality testing not done if SD=0 or n&lt;6 or n&gt;4000.</t>
  </si>
  <si>
    <t>Normality by Shapiro-Wilk, p-value shown if &lt;0.1</t>
  </si>
  <si>
    <t>&gt; cu1way(GDR16, Grade16)</t>
  </si>
  <si>
    <t xml:space="preserve"> GDR16 compared across Grade16 groups</t>
  </si>
  <si>
    <t xml:space="preserve">           A-     B     C     D     F   All</t>
  </si>
  <si>
    <t>N(tot)      7     4     8     6    25    50</t>
  </si>
  <si>
    <t>NA's        0     0     0     0     0     0</t>
  </si>
  <si>
    <t>Mean     6.01  8.88  11.9    12  16.2    13</t>
  </si>
  <si>
    <t>SD       2.93  3.42   2.8  2.35  3.66  4.91</t>
  </si>
  <si>
    <t>CV%      48.7  38.5  23.5  19.6  22.5  37.7</t>
  </si>
  <si>
    <t>SEM       1.1   1.7  0.99  0.96  0.73  0.69</t>
  </si>
  <si>
    <t>Min.     3.42  4.03  7.63  9.11  8.23  3.42</t>
  </si>
  <si>
    <t>1st Q    4.45  7.74  10.9  9.96  13.3  9.69</t>
  </si>
  <si>
    <t>Median   4.57  9.95  11.8  12.4  17.5  12.7</t>
  </si>
  <si>
    <t>3rd Q    6.68  11.1  12.7  13.4  18.8  17.3</t>
  </si>
  <si>
    <t>Max.     11.8  11.6  16.7  14.9    23    23</t>
  </si>
  <si>
    <t>Skew     1.64        0.26 -0.28 -0.23 -0.12</t>
  </si>
  <si>
    <t>Kurt.    2.42        0.48 -1.62 -0.51 -0.56</t>
  </si>
  <si>
    <t xml:space="preserve">Skew p  0.126                              </t>
  </si>
  <si>
    <t xml:space="preserve">Kurt p  0.238                              </t>
  </si>
  <si>
    <t xml:space="preserve">norm ?  0.048                              </t>
  </si>
  <si>
    <t xml:space="preserve">Skewness, Kurtosis &amp; Normality testing not done if SD=0 or n&lt;6 or n&gt;4000 (or for All). </t>
  </si>
  <si>
    <t xml:space="preserve">DATA FAIL NORMALITY TEST. SMALLEST P-VALUE 0.048 </t>
  </si>
  <si>
    <t xml:space="preserve">LOOK FOR DATA ERRORS IN 'Min' AND 'Max' VALUES. </t>
  </si>
  <si>
    <t>IF DATA ARE NOT NORMAL,YOU SHOULD USE THE NONPARAMETRIC DUNN TEST (ebars=4)</t>
  </si>
  <si>
    <t>one-way anova: aov(GDR16 ~ Grade16)</t>
  </si>
  <si>
    <t xml:space="preserve">            Df Sum Sq Mean Sq F value   Pr(&gt;F)    </t>
  </si>
  <si>
    <t>group1       4  688.6   172.1   15.79 3.83e-08 ***</t>
  </si>
  <si>
    <t xml:space="preserve">Residuals   45  490.7    10.9                     </t>
  </si>
  <si>
    <t>---</t>
  </si>
  <si>
    <t>Signif. codes:  0 ‘***’ 0.001 ‘**’ 0.01 ‘*’ 0.05 ‘.’ 0.1 ‘ ’ 1</t>
  </si>
  <si>
    <t>Call:</t>
  </si>
  <si>
    <t>lm(GDR16 ~ Grade16)</t>
  </si>
  <si>
    <t>Residuals:</t>
  </si>
  <si>
    <t xml:space="preserve">    Min      1Q  Median      3Q     Max </t>
  </si>
  <si>
    <t xml:space="preserve">-8.0120 -2.6504  0.0613  2.0151  6.7580 </t>
  </si>
  <si>
    <t>Coefficients:</t>
  </si>
  <si>
    <t xml:space="preserve">            Estimate Std. Error t value Pr(&gt;|t|)    </t>
  </si>
  <si>
    <t>(Intercept)    6.011      1.248   4.816 1.69e-05 ***</t>
  </si>
  <si>
    <t xml:space="preserve">Grade16B       2.871      2.070   1.387  0.17223    </t>
  </si>
  <si>
    <t xml:space="preserve">Grade16C       5.889      1.709   3.445  0.00125 ** </t>
  </si>
  <si>
    <t xml:space="preserve">Grade16D       5.954      1.837   3.241  0.00225 ** </t>
  </si>
  <si>
    <t>Grade16F      10.231      1.412   7.245 4.42e-09 ***</t>
  </si>
  <si>
    <t>Residual standard error: 3.302 on 45 degrees of freedom</t>
  </si>
  <si>
    <t>Multiple R-squared:  0.5839,</t>
  </si>
  <si>
    <t xml:space="preserve">Adjusted R-squared:  0.5469 </t>
  </si>
  <si>
    <t>F-statistic: 15.79 on 4 and 45 DF,  p-value: 3.825e-08</t>
  </si>
  <si>
    <t>Grade16 comparisons</t>
  </si>
  <si>
    <t>B minus A-: 2.87 ± 2.07, p=0.172, CL=[-1.3,7.04]</t>
  </si>
  <si>
    <t>C minus A-: 5.89 ± 1.71, p=0.00125, CL=[2.45,9.33]</t>
  </si>
  <si>
    <t>D minus A-: 5.95 ± 1.84, p=0.00225, CL=[2.25,9.65]</t>
  </si>
  <si>
    <t>F minus A-: 10.2 ± 1.41, p=4.42e-09, CL=[7.39,13.1]</t>
  </si>
  <si>
    <t>C minus B: 3.02 ± 2.02, p=0.143, CL=[-1.06,7.09]</t>
  </si>
  <si>
    <t>D minus B: 3.08 ± 2.13, p=0.155, CL=[-1.21,7.38]</t>
  </si>
  <si>
    <t>F minus B: 7.36 ± 1.78, p=0.000151, CL=[3.78,10.9]</t>
  </si>
  <si>
    <t>D minus C: 0.065 ± 1.78, p=0.971, CL=[-3.53,3.66]</t>
  </si>
  <si>
    <t>F minus C: 4.34 ± 1.34, p=0.00227, CL=[1.64,7.04]</t>
  </si>
  <si>
    <t>F minus D: 4.28 ± 1.5, p=0.00659, CL=[1.25,7.3]</t>
  </si>
  <si>
    <t xml:space="preserve">Pairwise comparisons using t tests with pooled SD 3.3 </t>
  </si>
  <si>
    <t xml:space="preserve">data:  GDR16 compared across 5 Grade16 groups using Fisher's LSD </t>
  </si>
  <si>
    <t xml:space="preserve">  A-      B       C       D      </t>
  </si>
  <si>
    <t xml:space="preserve">B 0.17223 -       -       -      </t>
  </si>
  <si>
    <t xml:space="preserve">C 0.00125 0.14263 -       -      </t>
  </si>
  <si>
    <t xml:space="preserve">D 0.00225 0.15507 0.97109 -      </t>
  </si>
  <si>
    <t>F 4.4e-09 0.00015 0.00227 0.00659</t>
  </si>
  <si>
    <t xml:space="preserve">P value adjustment method: none </t>
  </si>
  <si>
    <t>Each p-value compares groups above and to the left</t>
  </si>
  <si>
    <t>&gt; cu1way(D_GDR, Grade16)</t>
  </si>
  <si>
    <t xml:space="preserve"> D_GDR compared across Grade16 groups</t>
  </si>
  <si>
    <t xml:space="preserve">            A-       B     C     D     F    All</t>
  </si>
  <si>
    <t>N(tot)       7       4     8     6    25     50</t>
  </si>
  <si>
    <t>NA's         0       0     0     0     0      0</t>
  </si>
  <si>
    <t>Mean     0.251   0.985  1.93  2.06  2.75   2.05</t>
  </si>
  <si>
    <t>SD        1.32    1.75  1.05  1.23  1.48   1.61</t>
  </si>
  <si>
    <t>CV%      524.8   177.6  54.2  59.7  53.8   78.7</t>
  </si>
  <si>
    <t>SEM        0.5    0.87  0.37   0.5   0.3   0.23</t>
  </si>
  <si>
    <t>Min.     -1.28   -0.57  0.47  0.96  0.37  -1.28</t>
  </si>
  <si>
    <t>1st Q    -0.64  -0.105  1.15  1.12  1.84  0.892</t>
  </si>
  <si>
    <t>Median    0.16    0.55     2  1.68  2.57   2.05</t>
  </si>
  <si>
    <t>3rd Q     0.79    1.64  2.54  2.71  3.75    3.3</t>
  </si>
  <si>
    <t>Max.      2.58    3.41  3.58  4.08  5.25   5.25</t>
  </si>
  <si>
    <t>Skew      0.89          0.12  0.96  0.13   0.11</t>
  </si>
  <si>
    <t>Kurt.     0.35         -0.86 -0.24 -0.94  -0.58</t>
  </si>
  <si>
    <t>one-way anova: aov(D_GDR ~ Grade16)</t>
  </si>
  <si>
    <t xml:space="preserve">            Df Sum Sq Mean Sq F value Pr(&gt;F)   </t>
  </si>
  <si>
    <t>group1       4  39.71   9.928   5.093 0.0018 **</t>
  </si>
  <si>
    <t xml:space="preserve">Residuals   45  87.71   1.949                  </t>
  </si>
  <si>
    <t>lm(D_GDR ~ Grade16)</t>
  </si>
  <si>
    <t xml:space="preserve">-2.3848 -0.9316 -0.1320  0.9044  2.4952 </t>
  </si>
  <si>
    <t xml:space="preserve">(Intercept)   0.2514     0.5277   0.476 0.636042    </t>
  </si>
  <si>
    <t xml:space="preserve">Grade16B      0.7336     0.8751   0.838 0.406291    </t>
  </si>
  <si>
    <t xml:space="preserve">Grade16C      1.6811     0.7226   2.327 0.024551 *  </t>
  </si>
  <si>
    <t xml:space="preserve">Grade16D      1.8136     0.7767   2.335 0.024070 *  </t>
  </si>
  <si>
    <t>Grade16F      2.5034     0.5970   4.193 0.000127 ***</t>
  </si>
  <si>
    <t>Residual standard error: 1.396 on 45 degrees of freedom</t>
  </si>
  <si>
    <t>Multiple R-squared:  0.3116,</t>
  </si>
  <si>
    <t xml:space="preserve">Adjusted R-squared:  0.2505 </t>
  </si>
  <si>
    <t>F-statistic: 5.093 on 4 and 45 DF,  p-value: 0.001797</t>
  </si>
  <si>
    <t>B minus A-: 0.734 ± 0.875, p=0.406, CL=[-1.03,2.5]</t>
  </si>
  <si>
    <t>C minus A-: 1.68 ± 0.723, p=0.0246, CL=[0.226,3.14]</t>
  </si>
  <si>
    <t>D minus A-: 1.81 ± 0.777, p=0.0241, CL=[0.249,3.38]</t>
  </si>
  <si>
    <t>F minus A-: 2.5 ± 0.597, p=0.000127, CL=[1.3,3.71]</t>
  </si>
  <si>
    <t>C minus B: 0.947 ± 0.855, p=0.274, CL=[-0.774,2.67]</t>
  </si>
  <si>
    <t>D minus B: 1.08 ± 0.901, p=0.237, CL=[-0.735,2.9]</t>
  </si>
  <si>
    <t>F minus B: 1.77 ± 0.752, p=0.023, CL=[0.256,3.28]</t>
  </si>
  <si>
    <t>D minus C: 0.133 ± 0.754, p=0.861, CL=[-1.39,1.65]</t>
  </si>
  <si>
    <t>F minus C: 0.822 ± 0.567, p=0.154, CL=[-0.32,1.96]</t>
  </si>
  <si>
    <t>F minus D: 0.69 ± 0.635, p=0.283, CL=[-0.589,1.97]</t>
  </si>
  <si>
    <t xml:space="preserve">Pairwise comparisons using t tests with pooled SD 1.4 </t>
  </si>
  <si>
    <t xml:space="preserve">data:  D_GDR compared across 5 Grade16 groups using Fisher's LSD </t>
  </si>
  <si>
    <t xml:space="preserve">B 0.40629 -       -       -      </t>
  </si>
  <si>
    <t xml:space="preserve">C 0.02455 0.27364 -       -      </t>
  </si>
  <si>
    <t xml:space="preserve">D 0.02407 0.23703 0.86129 -      </t>
  </si>
  <si>
    <t>F 0.00013 0.02300 0.15400 0.28290</t>
  </si>
  <si>
    <t>&gt; cucov1way(GDR16,GDR10,Grade16)</t>
  </si>
  <si>
    <t xml:space="preserve">Analyzing (just as point of reference) without controlling for GDR10 </t>
  </si>
  <si>
    <t xml:space="preserve">GDR16 </t>
  </si>
  <si>
    <t xml:space="preserve">                          A-                B               C               D</t>
  </si>
  <si>
    <t>N(tot)                     7                4               8               6</t>
  </si>
  <si>
    <t>Median(IQR)  4.57(4.45,6.68)  9.95(7.74,11.1) 11.8(10.9,12.7) 12.4(9.96,13.4)</t>
  </si>
  <si>
    <t xml:space="preserve">                          F 1 vs 2 1 vs 3    1 vs 4    1 vs 5 2 vs 3 2 vs 4    2 vs 5</t>
  </si>
  <si>
    <t xml:space="preserve">N(tot)                   25                                                          </t>
  </si>
  <si>
    <t xml:space="preserve">Median(IQR) 17.5(13.3,18.8) ns     ns     0.0495    3.53e-06  ns     ns     0.00163  </t>
  </si>
  <si>
    <t xml:space="preserve">            3 vs 4    3 vs 5 4 vs 5</t>
  </si>
  <si>
    <t xml:space="preserve">N(tot)                             </t>
  </si>
  <si>
    <t xml:space="preserve">Median(IQR) ns     0.0114    ns    </t>
  </si>
  <si>
    <t>Shapiro-Wilk Normality testing not done if SD=0 or n&lt;6 or n&gt;4000.</t>
  </si>
  <si>
    <t>Mean±SD if normal, Median(25th %ile, 75th %ile) if not</t>
  </si>
  <si>
    <t>Comparisons by Fisher LSD if normal, by Dunn if not</t>
  </si>
  <si>
    <t xml:space="preserve">GDR16 compared across 5 Grade16 groups controlling for GDR10 </t>
  </si>
  <si>
    <t>lm(formula = GDR16 ~ GDR10+Grade16)</t>
  </si>
  <si>
    <t xml:space="preserve">-2.2251 -1.0048 -0.2856  0.9088  2.3800 </t>
  </si>
  <si>
    <t xml:space="preserve">(Intercept) -0.63388    0.67718  -0.936    0.354    </t>
  </si>
  <si>
    <t>GDR10        1.15370    0.07707  14.969   &lt;2e-16 ***</t>
  </si>
  <si>
    <t xml:space="preserve">Grade16B     0.40504    0.86386   0.469    0.641    </t>
  </si>
  <si>
    <t xml:space="preserve">Grade16C     1.03294    0.77170   1.339    0.188    </t>
  </si>
  <si>
    <t xml:space="preserve">Grade16D     1.17533    0.81759   1.438    0.158    </t>
  </si>
  <si>
    <t xml:space="preserve">Grade16F     1.31570    0.83029   1.585    0.120    </t>
  </si>
  <si>
    <t>Residual standard error: 1.353 on 44 degrees of freedom</t>
  </si>
  <si>
    <t>Multiple R-squared:  0.9317,</t>
  </si>
  <si>
    <t xml:space="preserve">Adjusted R-squared:  0.9239 </t>
  </si>
  <si>
    <t>F-statistic:   120 on 5 and 44 DF,  p-value: &lt; 2.2e-16</t>
  </si>
  <si>
    <t>B minus A-: 0.405 ± 0.864, p=0.641, CL=[-1.34,2.15]</t>
  </si>
  <si>
    <t>C minus A-: 1.03 ± 0.772, p=0.188, CL=[-0.522,2.59]</t>
  </si>
  <si>
    <t>D minus A-: 1.18 ± 0.818, p=0.158, CL=[-0.472,2.82]</t>
  </si>
  <si>
    <t>F minus A-: 1.32 ± 0.83, p=0.12, CL=[-0.358,2.99]</t>
  </si>
  <si>
    <t>C minus B: 0.628 ± 0.844, p=0.461, CL=[-1.07,2.33]</t>
  </si>
  <si>
    <t>D minus B: 0.77 ± 0.887, p=0.39, CL=[-1.02,2.56]</t>
  </si>
  <si>
    <t>F minus B: 0.911 ± 0.846, p=0.288, CL=[-0.795,2.62]</t>
  </si>
  <si>
    <t>D minus C: 0.142 ± 0.731, p=0.846, CL=[-1.33,1.62]</t>
  </si>
  <si>
    <t>F minus C: 0.283 ± 0.613, p=0.647, CL=[-0.952,1.52]</t>
  </si>
  <si>
    <t>F minus D: 0.14 ± 0.674, p=0.836, CL=[-1.22,1.5]</t>
  </si>
  <si>
    <t>Summary of p-values by ancova and post-hoc t</t>
  </si>
  <si>
    <t xml:space="preserve">         A-       B        C        D        </t>
  </si>
  <si>
    <t xml:space="preserve">B        0.641    </t>
  </si>
  <si>
    <t xml:space="preserve">C        0.188    0.461    </t>
  </si>
  <si>
    <t xml:space="preserve">D        0.158    0.39     0.846    </t>
  </si>
  <si>
    <t xml:space="preserve">F        0.12     0.288    0.647    0.836    </t>
  </si>
  <si>
    <t>Each p-value compares group above vs to left (adjustment method: none)</t>
  </si>
  <si>
    <t>Partial F-test vs simpler models:</t>
  </si>
  <si>
    <t>p=7.06e-19 vs model with just Grade16 - cu1way(GDR16,Grade16)</t>
  </si>
  <si>
    <t>p=0.551 vs model with just GDR10 - lm(GDR16 ~ GDR10)</t>
  </si>
  <si>
    <t>Model is overly complex. Consider a simpler model</t>
  </si>
  <si>
    <t>&gt; cucov1way(GDR16,GDR10,Grade16,c(5,15))</t>
  </si>
  <si>
    <t>lm(formula = GDR16 ~ GDR10+Grade16 + GDR10*Grade16)</t>
  </si>
  <si>
    <t xml:space="preserve">-2.2125 -1.0566 -0.2255  0.7929  2.3786 </t>
  </si>
  <si>
    <t xml:space="preserve">               Estimate Std. Error t value Pr(&gt;|t|)    </t>
  </si>
  <si>
    <t xml:space="preserve">(Intercept)    -1.34495    1.65062  -0.815    0.420    </t>
  </si>
  <si>
    <t>GDR10           1.27715    0.27160   4.702 3.04e-05 ***</t>
  </si>
  <si>
    <t xml:space="preserve">Grade16B       -0.15294    3.28709  -0.047    0.963    </t>
  </si>
  <si>
    <t xml:space="preserve">Grade16C        3.17776    2.67129   1.190    0.241    </t>
  </si>
  <si>
    <t xml:space="preserve">Grade16D       -1.40970    4.67576  -0.301    0.765    </t>
  </si>
  <si>
    <t xml:space="preserve">Grade16F        2.18902    2.11817   1.033    0.308    </t>
  </si>
  <si>
    <t xml:space="preserve">GDR10:Grade16B  0.03724    0.44220   0.084    0.933    </t>
  </si>
  <si>
    <t xml:space="preserve">GDR10:Grade16C -0.26727    0.34017  -0.786    0.437    </t>
  </si>
  <si>
    <t xml:space="preserve">GDR10:Grade16D  0.20943    0.51543   0.406    0.687    </t>
  </si>
  <si>
    <t xml:space="preserve">GDR10:Grade16F -0.13548    0.28814  -0.470    0.641    </t>
  </si>
  <si>
    <t>Residual standard error: 1.393 on 40 degrees of freedom</t>
  </si>
  <si>
    <t>Multiple R-squared:  0.9342,</t>
  </si>
  <si>
    <t xml:space="preserve">Adjusted R-squared:  0.9194 </t>
  </si>
  <si>
    <t>F-statistic: 63.08 on 9 and 40 DF,  p-value: &lt; 2.2e-16</t>
  </si>
  <si>
    <t>B minus A- at GDR10=5: 0.0333 ± 1.35, p=0.98, CL=[-2.7,2.77]</t>
  </si>
  <si>
    <t>C minus A- at GDR10=5: 1.84 ± 1.26, p=0.153, CL=[-0.714,4.4]</t>
  </si>
  <si>
    <t>D minus A- at GDR10=5: -0.363 ± 2.29, p=0.875, CL=[-5,4.27]</t>
  </si>
  <si>
    <t>F minus A- at GDR10=5: 1.51 ± 1.03, p=0.151, CL=[-0.574,3.6]</t>
  </si>
  <si>
    <t>C minus B at GDR10=5: 1.81 ± 1.67, p=0.285, CL=[-1.57,5.18]</t>
  </si>
  <si>
    <t>D minus B at GDR10=5: -0.396 ± 2.54, p=0.877, CL=[-5.53,4.73]</t>
  </si>
  <si>
    <t>F minus B at GDR10=5: 1.48 ± 1.5, p=0.33, CL=[-1.55,4.51]</t>
  </si>
  <si>
    <t>D minus C at GDR10=5: -2.2 ± 2.49, p=0.382, CL=[-7.24,2.83]</t>
  </si>
  <si>
    <t>F minus C at GDR10=5: -0.33 ± 1.42, p=0.818, CL=[-3.2,2.54]</t>
  </si>
  <si>
    <t>F minus D at GDR10=5: 1.87 ± 2.38, p=0.436, CL=[-2.94,6.69]</t>
  </si>
  <si>
    <t>B minus A- at GDR10=15: 0.406 ± 3.63, p=0.912, CL=[-6.94,7.75]</t>
  </si>
  <si>
    <t>C minus A- at GDR10=15: -0.831 ± 2.81, p=0.769, CL=[-6.5,4.84]</t>
  </si>
  <si>
    <t>D minus A- at GDR10=15: 1.73 ± 3.45, p=0.618, CL=[-5.24,8.7]</t>
  </si>
  <si>
    <t>F minus A- at GDR10=15: 0.157 ± 2.58, p=0.952, CL=[-5.06,5.38]</t>
  </si>
  <si>
    <t>C minus B at GDR10=15: -1.24 ± 2.82, p=0.663, CL=[-6.93,4.46]</t>
  </si>
  <si>
    <t>D minus B at GDR10=15: 1.33 ± 3.46, p=0.703, CL=[-5.66,8.31]</t>
  </si>
  <si>
    <t>F minus B at GDR10=15: -0.249 ± 2.59, p=0.924, CL=[-5.49,4.99]</t>
  </si>
  <si>
    <t>D minus C at GDR10=15: 2.56 ± 2.57, p=0.325, CL=[-2.64,7.76]</t>
  </si>
  <si>
    <t>F minus C at GDR10=15: 0.988 ± 1.18, p=0.409, CL=[-1.41,3.38]</t>
  </si>
  <si>
    <t>F minus D at GDR10=15: -1.57 ± 2.33, p=0.502, CL=[-6.28,3.13]</t>
  </si>
  <si>
    <t>At GDR10 = 5:</t>
  </si>
  <si>
    <t xml:space="preserve">B        0.98     </t>
  </si>
  <si>
    <t xml:space="preserve">C        0.153    0.285    </t>
  </si>
  <si>
    <t xml:space="preserve">D        0.875    0.877    0.382    </t>
  </si>
  <si>
    <t xml:space="preserve">F        0.151    0.33     0.818    0.436    </t>
  </si>
  <si>
    <t>At GDR10 = 15:</t>
  </si>
  <si>
    <t xml:space="preserve">B        0.912    </t>
  </si>
  <si>
    <t xml:space="preserve">C        0.769    0.663    </t>
  </si>
  <si>
    <t xml:space="preserve">D        0.618    0.703    0.325    </t>
  </si>
  <si>
    <t xml:space="preserve">F        0.952    0.924    0.409    0.502    </t>
  </si>
  <si>
    <t>p=0.824 vs model with same slope - cucov1way(GDR16,GDR10,Grade16)</t>
  </si>
  <si>
    <t>p=5.55e-15 vs model with just Grade16 - cu1way(GDR16,Grade16)</t>
  </si>
  <si>
    <t>p=0.811 vs model with just GDR10 - lm(GDR16 ~ GDR10)</t>
  </si>
  <si>
    <t>&gt; nej2 = curead(skip=1)</t>
  </si>
  <si>
    <t>read.table('clipboard', h=T, skip=1, sep="\t", quote="", na.strings="NA")</t>
  </si>
  <si>
    <t>36 obs. of  13 variables:</t>
  </si>
  <si>
    <t xml:space="preserve"> $ tcpre    : num  208 201 164 199 169 ...</t>
  </si>
  <si>
    <t xml:space="preserve"> $ tgpre    : num  135.3 68.3 60 114 67 ...</t>
  </si>
  <si>
    <t xml:space="preserve"> $ hcpre    : num  48.7 52 47 40.3 44 48.7 61 52.7 36 39.3 ...</t>
  </si>
  <si>
    <t xml:space="preserve"> $ ldlpre   : num  132 136 105 136 112 ...</t>
  </si>
  <si>
    <t xml:space="preserve"> $ Diet     : Factor w/ 3 levels "AAD","Mono","Step1": 1 1 1 1 1 1 1 1 1 1 ...</t>
  </si>
  <si>
    <t xml:space="preserve"> $ tcstudy  : num  212 220 168 179 138 ...</t>
  </si>
  <si>
    <t xml:space="preserve"> $ tgstudy  : num  106 56.3 54.3 115.7 47.3 ...</t>
  </si>
  <si>
    <t xml:space="preserve"> $ hcstudy  : num  47.3 54.7 51 37.7 40.7 48.7 53.3 59.3 36 44.3 ...</t>
  </si>
  <si>
    <t xml:space="preserve"> $ ldlstudy : num  143.8 154.3 106.4 117.9 87.5 ...</t>
  </si>
  <si>
    <t xml:space="preserve"> $ tcchange : num  4 19 4.6 -20.3 -31.3 1.7 3 4 -8 14.4 ...</t>
  </si>
  <si>
    <t xml:space="preserve"> $ tgchange : num  -29.3 -12 -5.7 1.7 -19.7 -7 9.3 -28.3 17.7 -29.4 ...</t>
  </si>
  <si>
    <t xml:space="preserve"> $ hcchange : num  -1.4 2.7 4 -2.6 -3.3 0 -7.7 6.6 0 5 ...</t>
  </si>
  <si>
    <t xml:space="preserve"> $ ldlchange: num  11.3 18.7 1.7 -18 -24.1 3.1 8.8 3.1 -11.5 15.3 ...</t>
  </si>
  <si>
    <t>&gt; attach(nej2)</t>
  </si>
  <si>
    <t>&gt; cu1way(ldlchange,Diet)</t>
  </si>
  <si>
    <t xml:space="preserve"> ldlchange compared across Diet groups</t>
  </si>
  <si>
    <t xml:space="preserve">             AAD   Mono   Step1     All</t>
  </si>
  <si>
    <t>N(tot)        12     12      12      36</t>
  </si>
  <si>
    <t>NA's           0      0       0       0</t>
  </si>
  <si>
    <t>Mean       0.075    -16   -9.11   -8.36</t>
  </si>
  <si>
    <t>SD          13.2   11.9    9.67    13.2</t>
  </si>
  <si>
    <t>CV%      17604.1  -73.9  -106.1  -157.4</t>
  </si>
  <si>
    <t>SEM          3.8    3.4     2.8     2.2</t>
  </si>
  <si>
    <t>Min.       -24.1  -36.1   -23.4   -36.1</t>
  </si>
  <si>
    <t>1st Q       -9.1  -22.5   -17.3   -18.4</t>
  </si>
  <si>
    <t>Median       2.4    -14   -7.05    -8.2</t>
  </si>
  <si>
    <t>3rd Q       9.43  -7.22    -2.6    1.03</t>
  </si>
  <si>
    <t>Max.        18.7   -1.5       4    18.7</t>
  </si>
  <si>
    <t>Skew       -0.48  -0.55   -0.21    -0.1</t>
  </si>
  <si>
    <t>Kurt.      -0.57  -0.65   -1.38   -0.29</t>
  </si>
  <si>
    <t>one-way anova: aov(ldlchange ~ Diet)</t>
  </si>
  <si>
    <t xml:space="preserve">            Df Sum Sq Mean Sq F value  Pr(&gt;F)   </t>
  </si>
  <si>
    <t>group1       2   1569   784.3   5.763 0.00713 **</t>
  </si>
  <si>
    <t xml:space="preserve">Residuals   33   4491   136.1                   </t>
  </si>
  <si>
    <t>lm(ldlchange ~ Diet)</t>
  </si>
  <si>
    <t xml:space="preserve">-24.175  -8.363   2.133   8.188  18.625 </t>
  </si>
  <si>
    <t xml:space="preserve">            Estimate Std. Error t value Pr(&gt;|t|)   </t>
  </si>
  <si>
    <t xml:space="preserve">(Intercept)    0.075      3.368   0.022  0.98237   </t>
  </si>
  <si>
    <t>DietMono     -16.117      4.763  -3.384  0.00186 **</t>
  </si>
  <si>
    <t xml:space="preserve">DietStep1     -9.183      4.763  -1.928  0.06247 . </t>
  </si>
  <si>
    <t>Residual standard error: 11.67 on 33 degrees of freedom</t>
  </si>
  <si>
    <t>Multiple R-squared:  0.2589,</t>
  </si>
  <si>
    <t xml:space="preserve">Adjusted R-squared:  0.2139 </t>
  </si>
  <si>
    <t>F-statistic: 5.763 on 2 and 33 DF,  p-value: 0.007135</t>
  </si>
  <si>
    <t>Diet comparisons</t>
  </si>
  <si>
    <t>Mono minus AAD: -16.1 ± 4.76, p=0.00186, CL=[-25.8,-6.43]</t>
  </si>
  <si>
    <t>Step1 minus AAD: -9.18 ± 4.76, p=0.0625, CL=[-18.9,0.506]</t>
  </si>
  <si>
    <t>Step1 minus Mono: 6.93 ± 4.76, p=0.155, CL=[-2.76,16.6]</t>
  </si>
  <si>
    <t xml:space="preserve">Pairwise comparisons using t tests with pooled SD 11.7 </t>
  </si>
  <si>
    <t xml:space="preserve">data:  ldlchange compared across 3 Diet groups using Fisher's LSD </t>
  </si>
  <si>
    <t xml:space="preserve">      AAD    Mono  </t>
  </si>
  <si>
    <t xml:space="preserve">Mono  0.0019 -     </t>
  </si>
  <si>
    <t>Step1 0.0625 0.1549</t>
  </si>
  <si>
    <t>&gt; cu1way(ldlchange,Diet,ebars=4)</t>
  </si>
  <si>
    <t>Kruskal-Wallis rank sum test</t>
  </si>
  <si>
    <t>data:  ldlchange by Diet</t>
  </si>
  <si>
    <t>Kruskal-Wallis chi-squared = 8.2638, df = 2, p-value = 0.01605</t>
  </si>
  <si>
    <t xml:space="preserve">Pairwise comparisons using Dunn's all-pairs test </t>
  </si>
  <si>
    <t xml:space="preserve">      (generalizes Wilcoxon rank-sum)</t>
  </si>
  <si>
    <t xml:space="preserve">        AAD     Mono    </t>
  </si>
  <si>
    <t xml:space="preserve">Mono  0.0041  </t>
  </si>
  <si>
    <t xml:space="preserve">Step1 0.1078  0.2079  </t>
  </si>
  <si>
    <t>&gt; crime = curead()</t>
  </si>
  <si>
    <t>2492 obs. of  3 variables:</t>
  </si>
  <si>
    <t xml:space="preserve"> $ sanctuary : Factor w/ 2 levels "NoSanct","YesSanct": 1 1 1 1 1 1 1 1 1 1 ...</t>
  </si>
  <si>
    <t xml:space="preserve"> $ countytype: Factor w/ 6 levels "L-cent","L-fringe",..: 3 6 5 2 2 5 5 6 4 5 ...</t>
  </si>
  <si>
    <t xml:space="preserve"> $ crimerate : num  9.4 7.6 5.3 5.4 7 5.4 9.8 14.1 12.4 11.8 ...</t>
  </si>
  <si>
    <t>&gt; attach(crime)</t>
  </si>
  <si>
    <t>&gt; cu2way(crimerate,countytype,sanctuary)</t>
  </si>
  <si>
    <t xml:space="preserve"> crimerate compared across 12 countytype&amp;sanctuary groups</t>
  </si>
  <si>
    <t xml:space="preserve">crimerate </t>
  </si>
  <si>
    <t xml:space="preserve">       L-cent&amp;NoSanct L-cent&amp;YesSanct L-fringe&amp;NoSanct L-fringe&amp;YesSanct</t>
  </si>
  <si>
    <t>N(tot)             35              27            238                  76</t>
  </si>
  <si>
    <t>NA's                0               0            0                     0</t>
  </si>
  <si>
    <t>Mean             11.9            10.1            6.25               6.78</t>
  </si>
  <si>
    <t>SD               3.41            3.13            3.14               2.74</t>
  </si>
  <si>
    <t>CV%              28.7              31            50.3               40.4</t>
  </si>
  <si>
    <t>SEM              0.58             0.6            0.2                0.31</t>
  </si>
  <si>
    <t>Min.                6             5.7            0                   1.4</t>
  </si>
  <si>
    <t>1st Q            9.55            7.15            4.1                 5.2</t>
  </si>
  <si>
    <t>Median           12.6             9.8            5.7                   6</t>
  </si>
  <si>
    <t>3rd Q            14.8            12.6            7.57               8.17</t>
  </si>
  <si>
    <t>Max.             17.6            16.3            23.7               15.5</t>
  </si>
  <si>
    <t>Skew            -0.14            0.29            1.34               0.88</t>
  </si>
  <si>
    <t>Kurt.              -1            -1.1            4.2                1.26</t>
  </si>
  <si>
    <t>Skew p                                           &lt;.001             0.003</t>
  </si>
  <si>
    <t>Kurt p                                           &lt;.001             0.028</t>
  </si>
  <si>
    <t>norm ?                                           &lt;.001             0.003</t>
  </si>
  <si>
    <t xml:space="preserve">       M-metro&amp;NoSanct M-metro&amp;YesSanct micropolis&amp;NoSanct micropolis&amp;YesSanct</t>
  </si>
  <si>
    <t>N(tot)           251                 74              403                   125</t>
  </si>
  <si>
    <t>NA's             0                    0              0                       0</t>
  </si>
  <si>
    <t>Mean             7.9               8.72              7.6                  6.87</t>
  </si>
  <si>
    <t>SD               3.56              3.26              3.63                 2.72</t>
  </si>
  <si>
    <t>CV%              45                37.4              47.8                 39.7</t>
  </si>
  <si>
    <t>SEM              0.22              0.38              0.18                 0.24</t>
  </si>
  <si>
    <t>Min.             0.5                1.8              0                     0.1</t>
  </si>
  <si>
    <t>1st Q            5.35              6.82              5.1                   5.1</t>
  </si>
  <si>
    <t>Median           7.7                8.2              7.2                   6.6</t>
  </si>
  <si>
    <t>3rd Q            10.1              10.4              9.6                   8.3</t>
  </si>
  <si>
    <t>Max.             21.5              17.1              19.7                   14</t>
  </si>
  <si>
    <t>Skew             0.59              0.65              0.58                 0.22</t>
  </si>
  <si>
    <t>Kurt.            0.55               0.4              0.33                 0.54</t>
  </si>
  <si>
    <t>Skew p           &lt;.001            0.025              &lt;.001               0.318</t>
  </si>
  <si>
    <t>Kurt p           0.079            0.489              0.174               0.224</t>
  </si>
  <si>
    <t>norm ?           &lt;.001            0.031              &lt;.001               0.046</t>
  </si>
  <si>
    <t xml:space="preserve">       noncore&amp;NoSanct noncore&amp;YesSanct S-metro&amp;NoSanct S-metro&amp;YesSanct   All</t>
  </si>
  <si>
    <t xml:space="preserve">N(tot)           740              230               217               76 2492 </t>
  </si>
  <si>
    <t xml:space="preserve">NA's             0                0                   0                0 0    </t>
  </si>
  <si>
    <t xml:space="preserve">Mean             5.13             3.5              7.95             6.97 6.46 </t>
  </si>
  <si>
    <t xml:space="preserve">SD               3.12             2.52             3.91             3.17 3.64 </t>
  </si>
  <si>
    <t xml:space="preserve">CV%              60.8             72.1             49.2             45.5 56.4 </t>
  </si>
  <si>
    <t>SEM              0.11             0.17             0.27             0.36 0.073</t>
  </si>
  <si>
    <t xml:space="preserve">Min.             0                0                 0.2                0 0    </t>
  </si>
  <si>
    <t xml:space="preserve">1st Q            3                1.5                 5             5.35 3.9  </t>
  </si>
  <si>
    <t xml:space="preserve">Median           4.7              3                 7.8             6.95 6    </t>
  </si>
  <si>
    <t xml:space="preserve">3rd Q            6.82             5.28             10.4             8.72 8.5  </t>
  </si>
  <si>
    <t xml:space="preserve">Max.             19.8             12.4             19.3             13.9 23.7 </t>
  </si>
  <si>
    <t xml:space="preserve">Skew             1                0.64             0.38            -0.06 0.69 </t>
  </si>
  <si>
    <t xml:space="preserve">Kurt.            2.08             -0.07           -0.18            -0.35 0.62 </t>
  </si>
  <si>
    <t xml:space="preserve">Skew p           &lt;.001            &lt;.001           0.024                       </t>
  </si>
  <si>
    <t xml:space="preserve">Kurt p           &lt;.001            0.817           0.582                       </t>
  </si>
  <si>
    <t xml:space="preserve">norm ?           &lt;.001            &lt;.001           0.021                       </t>
  </si>
  <si>
    <t xml:space="preserve">DATA FAIL NORMALITY TEST. SMALLEST P-VALUE &lt;0.001 </t>
  </si>
  <si>
    <t>Data fail the Bartlett test for homogeneity of variances (p=8.66e-11 for chi-sq=70.8 with 11 df)</t>
  </si>
  <si>
    <t xml:space="preserve">COULD NOT USE POOLED SD DUE TO UNEQUAL VARIANCES. </t>
  </si>
  <si>
    <t xml:space="preserve">LOOK FOR DATA ERRORS, FOCUSING ON GROUP(S) WITH LARGE SD AND UNEXPECTED MIN/MAX IN SUMMARY ABOVE. </t>
  </si>
  <si>
    <t xml:space="preserve">If you wish to pool variances despite failing Bartlett, redo cu2way adding pbart=x, where x&lt; 8.66e-11 </t>
  </si>
  <si>
    <t xml:space="preserve">Pairwise comparisons using t tests with non-pooled SD </t>
  </si>
  <si>
    <t xml:space="preserve">data:  crimerate compared across 12 groups by Welch's t (unequal variances) </t>
  </si>
  <si>
    <t xml:space="preserve">                    L-cent&amp;NoSanct L-cent&amp;YesSanct L-fringe&amp;NoSanct</t>
  </si>
  <si>
    <t xml:space="preserve">L-cent&amp;YesSanct     0.03604        -               -               </t>
  </si>
  <si>
    <t xml:space="preserve">L-fringe&amp;NoSanct    1.1e-11        1.0e-06         -               </t>
  </si>
  <si>
    <t xml:space="preserve">L-fringe&amp;YesSanct   2.3e-10        1.8e-05         0.15846         </t>
  </si>
  <si>
    <t xml:space="preserve">M-metro&amp;NoSanct     8.0e-08        0.00186         8.0e-08         </t>
  </si>
  <si>
    <t xml:space="preserve">M-metro&amp;YesSanct    2.4e-05        0.06285         7.8e-08         </t>
  </si>
  <si>
    <t xml:space="preserve">micropolis&amp;NoSanct  1.4e-08        0.00044         9.7e-07         </t>
  </si>
  <si>
    <t xml:space="preserve">micropolis&amp;YesSanct 2.8e-10        1.9e-05         0.05378         </t>
  </si>
  <si>
    <t xml:space="preserve">noncore&amp;NoSanct     1.1e-13        8.9e-09         2.3e-06         </t>
  </si>
  <si>
    <t xml:space="preserve">noncore&amp;YesSanct    &lt; 2e-16        1.3e-11         &lt; 2e-16         </t>
  </si>
  <si>
    <t xml:space="preserve">S-metro&amp;NoSanct     1.2e-07        0.00260         5.9e-07         </t>
  </si>
  <si>
    <t xml:space="preserve">S-metro&amp;YesSanct    1.1e-09        6.1e-05         0.08599         </t>
  </si>
  <si>
    <t xml:space="preserve">                    L-fringe&amp;YesSanct M-metro&amp;NoSanct M-metro&amp;YesSanct</t>
  </si>
  <si>
    <t xml:space="preserve">L-cent&amp;YesSanct     -                 -               -               </t>
  </si>
  <si>
    <t xml:space="preserve">L-fringe&amp;NoSanct    -                 -               -               </t>
  </si>
  <si>
    <t xml:space="preserve">L-fringe&amp;YesSanct   -                 -               -               </t>
  </si>
  <si>
    <t xml:space="preserve">M-metro&amp;NoSanct     0.00419           -               -               </t>
  </si>
  <si>
    <t xml:space="preserve">M-metro&amp;YesSanct    0.00013           0.06694         -               </t>
  </si>
  <si>
    <t xml:space="preserve">micropolis&amp;NoSanct  0.02567           0.29206         0.00894         </t>
  </si>
  <si>
    <t xml:space="preserve">micropolis&amp;YesSanct 0.83287           0.00189         6.9e-05         </t>
  </si>
  <si>
    <t xml:space="preserve">noncore&amp;NoSanct     3.3e-06           &lt; 2e-16         3.6e-14         </t>
  </si>
  <si>
    <t xml:space="preserve">noncore&amp;YesSanct    1.2e-15           &lt; 2e-16         &lt; 2e-16         </t>
  </si>
  <si>
    <t xml:space="preserve">S-metro&amp;NoSanct     0.00504           0.89744         0.09846         </t>
  </si>
  <si>
    <t xml:space="preserve">S-metro&amp;YesSanct    0.69201           0.03108         0.00113         </t>
  </si>
  <si>
    <t xml:space="preserve">                    micropolis&amp;NoSanct micropolis&amp;YesSanct noncore&amp;NoSanct</t>
  </si>
  <si>
    <t xml:space="preserve">L-cent&amp;YesSanct     -                  -                   -              </t>
  </si>
  <si>
    <t xml:space="preserve">L-fringe&amp;NoSanct    -                  -                   -              </t>
  </si>
  <si>
    <t xml:space="preserve">L-fringe&amp;YesSanct   -                  -                   -              </t>
  </si>
  <si>
    <t xml:space="preserve">M-metro&amp;NoSanct     -                  -                   -              </t>
  </si>
  <si>
    <t xml:space="preserve">M-metro&amp;YesSanct    -                  -                   -              </t>
  </si>
  <si>
    <t xml:space="preserve">micropolis&amp;NoSanct  -                  -                   -              </t>
  </si>
  <si>
    <t xml:space="preserve">micropolis&amp;YesSanct 0.01616            -                   -              </t>
  </si>
  <si>
    <t xml:space="preserve">noncore&amp;NoSanct     &lt; 2e-16            9.8e-10             -              </t>
  </si>
  <si>
    <t xml:space="preserve">noncore&amp;YesSanct    &lt; 2e-16            &lt; 2e-16             6.8e-15        </t>
  </si>
  <si>
    <t xml:space="preserve">S-metro&amp;NoSanct     0.27779            0.00284             &lt; 2e-16        </t>
  </si>
  <si>
    <t xml:space="preserve">S-metro&amp;YesSanct    0.12528            0.80768             5.6e-06        </t>
  </si>
  <si>
    <t xml:space="preserve">                    noncore&amp;YesSanct S-metro&amp;NoSanct</t>
  </si>
  <si>
    <t xml:space="preserve">L-cent&amp;YesSanct     -                -              </t>
  </si>
  <si>
    <t xml:space="preserve">L-fringe&amp;NoSanct    -                -              </t>
  </si>
  <si>
    <t xml:space="preserve">L-fringe&amp;YesSanct   -                -              </t>
  </si>
  <si>
    <t xml:space="preserve">M-metro&amp;NoSanct     -                -              </t>
  </si>
  <si>
    <t xml:space="preserve">M-metro&amp;YesSanct    -                -              </t>
  </si>
  <si>
    <t xml:space="preserve">micropolis&amp;NoSanct  -                -              </t>
  </si>
  <si>
    <t xml:space="preserve">micropolis&amp;YesSanct -                -              </t>
  </si>
  <si>
    <t xml:space="preserve">noncore&amp;NoSanct     -                -              </t>
  </si>
  <si>
    <t xml:space="preserve">noncore&amp;YesSanct    -                -              </t>
  </si>
  <si>
    <t xml:space="preserve">S-metro&amp;NoSanct     &lt; 2e-16          -              </t>
  </si>
  <si>
    <t xml:space="preserve">S-metro&amp;YesSanct    4.7e-14          0.03163        </t>
  </si>
  <si>
    <t>lm(crimerate ~ countytype*sanctuary)</t>
  </si>
  <si>
    <t xml:space="preserve">-7.7488 -2.2303 -0.3582  1.8697 17.4492 </t>
  </si>
  <si>
    <t xml:space="preserve">                    Estimate Std. Error t value Pr(&gt;|t|)    </t>
  </si>
  <si>
    <t>(Intercept)          11.8629     0.5518  21.498  &lt; 2e-16 ***</t>
  </si>
  <si>
    <t xml:space="preserve">L-cent&amp;YesSanct      -1.7888     0.8362  -2.139   0.0325 *  </t>
  </si>
  <si>
    <t>L-fringe&amp;NoSanct     -5.6120     0.5910  -9.496  &lt; 2e-16 ***</t>
  </si>
  <si>
    <t>L-fringe&amp;YesSanct    -5.0813     0.6669  -7.619 3.60e-14 ***</t>
  </si>
  <si>
    <t>M-metro&amp;NoSanct      -3.9589     0.5890  -6.721 2.23e-11 ***</t>
  </si>
  <si>
    <t>M-metro&amp;YesSanct     -3.1439     0.6697  -4.694 2.82e-06 ***</t>
  </si>
  <si>
    <t>micropolis&amp;NoSanct   -4.2631     0.5753  -7.410 1.72e-13 ***</t>
  </si>
  <si>
    <t>micropolis&amp;YesSanct  -4.9973     0.6243  -8.004 1.83e-15 ***</t>
  </si>
  <si>
    <t>noncore&amp;NoSanct      -6.7326     0.5647 -11.922  &lt; 2e-16 ***</t>
  </si>
  <si>
    <t>noncore&amp;YesSanct     -8.3607     0.5923 -14.115  &lt; 2e-16 ***</t>
  </si>
  <si>
    <t>S-metro&amp;NoSanct      -3.9140     0.5947  -6.582 5.64e-11 ***</t>
  </si>
  <si>
    <t>S-metro&amp;YesSanct     -4.8905     0.6669  -7.333 3.02e-13 ***</t>
  </si>
  <si>
    <t>Residual standard error: 3.265 on 2480 degrees of freedom</t>
  </si>
  <si>
    <t>Multiple R-squared:  0.2012,</t>
  </si>
  <si>
    <t xml:space="preserve">Adjusted R-squared:  0.1977 </t>
  </si>
  <si>
    <t>F-statistic:  56.8 on 11 and 2480 DF,  p-value: &lt; 2.2e-16</t>
  </si>
  <si>
    <t>countytype&amp;sanctuary comparisons using Welch's t for unequal variances</t>
  </si>
  <si>
    <t>countytype comparisons within each sanctuary group</t>
  </si>
  <si>
    <t xml:space="preserve">NoSanct </t>
  </si>
  <si>
    <t>L-fringe  minus L-cent: -5.65 ± 0.611, p=9.08e-12, CL=[-6.85,-4.45]</t>
  </si>
  <si>
    <t>M-metro  minus L-cent: -4 ± 0.619, p=6.35e-08, CL=[-5.21,-2.79]</t>
  </si>
  <si>
    <t>micropolis  minus L-cent: -4.3 ± 0.604, p=1.12e-08, CL=[-5.48,-3.12]</t>
  </si>
  <si>
    <t>noncore  minus L-cent: -6.77 ± 0.588, p=9.34e-14, CL=[-7.92,-5.62]</t>
  </si>
  <si>
    <t>S-metro  minus L-cent: -3.95 ± 0.635, p=1.01e-07, CL=[-5.19,-2.71]</t>
  </si>
  <si>
    <t>M-metro  minus L-fringe: 1.65 ± 0.303, p=8.37e-08, CL=[1.06,2.24]</t>
  </si>
  <si>
    <t>micropolis  minus L-fringe: 1.35 ± 0.272, p=9.45e-07, CL=[0.816,1.88]</t>
  </si>
  <si>
    <t>noncore  minus L-fringe: -1.12 ± 0.234, p=2.31e-06, CL=[-1.58,-0.662]</t>
  </si>
  <si>
    <t>S-metro  minus L-fringe: 1.7 ± 0.334, p=5.65e-07, CL=[1.04,2.36]</t>
  </si>
  <si>
    <t>micropolis  minus M-metro: -0.3 ± 0.288, p=0.299, CL=[-0.865,0.265]</t>
  </si>
  <si>
    <t>noncore  minus M-metro: -2.77 ± 0.252, p=1.31e-24, CL=[-3.26,-2.28]</t>
  </si>
  <si>
    <t>S-metro  minus M-metro: 0.05 ± 0.348, p=0.886, CL=[-0.632,0.732]</t>
  </si>
  <si>
    <t>noncore  minus micropolis: -2.47 ± 0.214, p=2.19e-28, CL=[-2.89,-2.05]</t>
  </si>
  <si>
    <t>S-metro  minus micropolis: 0.35 ± 0.321, p=0.276, CL=[-0.279,0.979]</t>
  </si>
  <si>
    <t>S-metro  minus noncore: 2.82 ± 0.289, p=1.04e-19, CL=[2.25,3.39]</t>
  </si>
  <si>
    <t xml:space="preserve">YesSanct </t>
  </si>
  <si>
    <t>L-fringe  minus L-cent: -3.32 ± 0.679, p=1.61e-05, CL=[-4.65,-1.99]</t>
  </si>
  <si>
    <t>M-metro  minus L-cent: -1.38 ± 0.712, p=0.0584, CL=[-2.77,0.0149]</t>
  </si>
  <si>
    <t>micropolis  minus L-cent: -3.23 ± 0.65, p=1.75e-05, CL=[-4.5,-1.96]</t>
  </si>
  <si>
    <t>noncore  minus L-cent: -6.6 ± 0.625, p=1.22e-11, CL=[-7.82,-5.38]</t>
  </si>
  <si>
    <t>S-metro  minus L-cent: -3.13 ± 0.704, p=5.4e-05, CL=[-4.51,-1.75]</t>
  </si>
  <si>
    <t>M-metro  minus L-fringe: 1.94 ± 0.492, p=0.000127, CL=[0.975,2.9]</t>
  </si>
  <si>
    <t>micropolis  minus L-fringe: 0.09 ± 0.397, p=0.821, CL=[-0.689,0.869]</t>
  </si>
  <si>
    <t>noncore  minus L-fringe: -3.28 ± 0.356, p=1.22e-15, CL=[-3.98,-2.58]</t>
  </si>
  <si>
    <t>S-metro  minus L-fringe: 0.19 ± 0.481, p=0.693, CL=[-0.752,1.13]</t>
  </si>
  <si>
    <t>micropolis  minus M-metro: -1.85 ± 0.45, p=6.95e-05, CL=[-2.73,-0.967]</t>
  </si>
  <si>
    <t>noncore  minus M-metro: -5.22 ± 0.414, p=1.38e-22, CL=[-6.03,-4.41]</t>
  </si>
  <si>
    <t>S-metro  minus M-metro: -1.75 ± 0.525, p=0.00109, CL=[-2.78,-0.721]</t>
  </si>
  <si>
    <t>noncore  minus micropolis: -3.37 ± 0.295, p=1.92e-24, CL=[-3.95,-2.79]</t>
  </si>
  <si>
    <t>S-metro  minus micropolis: 0.1 ± 0.438, p=0.82, CL=[-0.758,0.958]</t>
  </si>
  <si>
    <t>S-metro  minus noncore: 3.47 ± 0.4, p=4.57e-14, CL=[2.69,4.25]</t>
  </si>
  <si>
    <t>sanctuary comparisons within and between countytype groups</t>
  </si>
  <si>
    <t xml:space="preserve">YesSanct minus NoSanct </t>
  </si>
  <si>
    <t>L-cent: -1.8 ± 0.834, p=0.035, CL=[-3.43,-0.166]</t>
  </si>
  <si>
    <t>L-fringe: 0.53 ± 0.374, p=0.159, CL=[-0.204,1.26]</t>
  </si>
  <si>
    <t>M-metro: 0.82 ± 0.441, p=0.065, CL=[-0.0435,1.68]</t>
  </si>
  <si>
    <t>micropolis: -0.73 ± 0.303, p=0.0167, CL=[-1.32,-0.136]</t>
  </si>
  <si>
    <t>noncore: -1.63 ± 0.202, p=5.88e-15, CL=[-2.03,-1.23]</t>
  </si>
  <si>
    <t>S-metro: -0.98 ± 0.45, p=0.031, CL=[-1.86,-0.0976]</t>
  </si>
  <si>
    <t>L-fringe  minus L-cent: 2.33 ± 0.914, p=0.0126, CL=[0.539,4.12]</t>
  </si>
  <si>
    <t>M-metro  minus L-cent: 2.62 ± 0.943, p=0.00662, CL=[0.772,4.47]</t>
  </si>
  <si>
    <t>micropolis  minus L-cent: 1.07 ± 0.887, p=0.232, CL=[-0.669,2.81]</t>
  </si>
  <si>
    <t>noncore  minus L-cent: 0.17 ± 0.858, p=0.844, CL=[-1.51,1.85]</t>
  </si>
  <si>
    <t>S-metro  minus L-cent: 0.82 ± 0.947, p=0.389, CL=[-1.04,2.68]</t>
  </si>
  <si>
    <t>M-metro  minus L-fringe: 0.29 ± 0.578, p=0.616, CL=[-0.843,1.42]</t>
  </si>
  <si>
    <t>micropolis  minus L-fringe: -1.26 ± 0.482, p=0.00933, CL=[-2.2,-0.316]</t>
  </si>
  <si>
    <t>noncore  minus L-fringe: -2.16 ± 0.425, p=7.84e-07, CL=[-2.99,-1.33]</t>
  </si>
  <si>
    <t>S-metro  minus L-fringe: -1.51 ± 0.586, p=0.0104, CL=[-2.66,-0.362]</t>
  </si>
  <si>
    <t>micropolis  minus M-metro: -1.55 ± 0.535, p=0.00408, CL=[-2.6,-0.502]</t>
  </si>
  <si>
    <t>noncore  minus M-metro: -2.45 ± 0.485, p=1.02e-06, CL=[-3.4,-1.5]</t>
  </si>
  <si>
    <t>S-metro  minus M-metro: -1.8 ± 0.63, p=0.00458, CL=[-3.03,-0.565]</t>
  </si>
  <si>
    <t>noncore  minus micropolis: -0.9 ± 0.364, p=0.0138, CL=[-1.61,-0.186]</t>
  </si>
  <si>
    <t>S-metro  minus micropolis: -0.25 ± 0.543, p=0.645, CL=[-1.31,0.814]</t>
  </si>
  <si>
    <t>S-metro  minus noncore: 0.65 ± 0.493, p=0.189, CL=[-0.317,1.62]</t>
  </si>
  <si>
    <t>p=8.66e-07 vs model with no interaction - cu2way(crimerate,countytype,sanctuary,interact=F)</t>
  </si>
  <si>
    <t>p=1.45e-11 vs model with just countytype - cu1way(crimerate,countytype)</t>
  </si>
  <si>
    <t>p=2.44e-110 vs model with just sanctuary - cu1way(crimerate,sanctuary)</t>
  </si>
  <si>
    <t>Group 1 is Overweight, Group 2 is Lean (to make it easier to specify group size ratio for 7 on).</t>
  </si>
  <si>
    <t>1. marital status</t>
  </si>
  <si>
    <t>2. household income</t>
  </si>
  <si>
    <t>3. proportion living below poverty level</t>
  </si>
  <si>
    <t>4. Interested in all three, go with the biggest number, 628 in each group.</t>
  </si>
  <si>
    <t>5. smallest marriage difference of practical interest is 5%:</t>
  </si>
  <si>
    <t>6. smallest income difference of interest is $2,000.</t>
  </si>
  <si>
    <t>7. Group2/Group1 is 10.</t>
  </si>
  <si>
    <t>7-1. marital status</t>
  </si>
  <si>
    <t>7-2. 30 and 293 for household income.</t>
  </si>
  <si>
    <t>7-3. 203 and 2035 for proportion living before poverty level.</t>
  </si>
  <si>
    <t>7-4. Interested in all three – 347 and 3465.</t>
  </si>
  <si>
    <t>7-5. 869 and 8686 if smallest marital difference of interest is 5%.</t>
  </si>
  <si>
    <t>7-6. 217 and 2161 if smallest income difference of interest is $2,000.</t>
  </si>
  <si>
    <t>8. 200 in each group:</t>
  </si>
  <si>
    <t>Can find significance if lean boys have &gt; 54% married.</t>
  </si>
  <si>
    <t>Can find significance if lean boys earn $2809 (or more) more than overweight boys.</t>
  </si>
  <si>
    <t>GROUP</t>
  </si>
  <si>
    <t>TC_PRE</t>
  </si>
  <si>
    <t>TC_POST</t>
  </si>
  <si>
    <t>TG_PRE</t>
  </si>
  <si>
    <t>TG_POST</t>
  </si>
  <si>
    <t>HC_PRE</t>
  </si>
  <si>
    <t>HC_POST</t>
  </si>
  <si>
    <t>LC_PRE</t>
  </si>
  <si>
    <t>LC_POST</t>
  </si>
  <si>
    <t>TC_DIFF</t>
  </si>
  <si>
    <t>TG_DIFF</t>
  </si>
  <si>
    <t>HC_DIFF</t>
  </si>
  <si>
    <t>LC_DIFF</t>
  </si>
  <si>
    <t>CU-514</t>
  </si>
  <si>
    <t>CU-530</t>
  </si>
  <si>
    <t>B Mean</t>
  </si>
  <si>
    <t>CU-553</t>
  </si>
  <si>
    <t>B SD</t>
  </si>
  <si>
    <t>CU-556</t>
  </si>
  <si>
    <t>Y Mean</t>
  </si>
  <si>
    <t>CU-563</t>
  </si>
  <si>
    <t>Y SD</t>
  </si>
  <si>
    <t>CU-565</t>
  </si>
  <si>
    <t>CU-571</t>
  </si>
  <si>
    <t>CU-573</t>
  </si>
  <si>
    <t>CU-600</t>
  </si>
  <si>
    <t>CU-602</t>
  </si>
  <si>
    <t>B Paired t</t>
  </si>
  <si>
    <t>CU-608</t>
  </si>
  <si>
    <t>CU-617</t>
  </si>
  <si>
    <t>CU-621</t>
  </si>
  <si>
    <t>Y Paired t</t>
  </si>
  <si>
    <t>CU-627</t>
  </si>
  <si>
    <t>CU-629</t>
  </si>
  <si>
    <t>B vs Y Unpaired t</t>
  </si>
  <si>
    <t>CU-650</t>
  </si>
  <si>
    <t>CU-651</t>
  </si>
  <si>
    <t>CU-668</t>
  </si>
  <si>
    <t>CU-677</t>
  </si>
  <si>
    <t>CU-679</t>
  </si>
  <si>
    <t>CU-682</t>
  </si>
  <si>
    <t>CU-686</t>
  </si>
  <si>
    <t>CU-689</t>
  </si>
  <si>
    <t>CU-697</t>
  </si>
  <si>
    <t>CU-712</t>
  </si>
  <si>
    <t>CU-719</t>
  </si>
  <si>
    <t>CU-720</t>
  </si>
  <si>
    <t>CU-736</t>
  </si>
  <si>
    <t>CU-750</t>
  </si>
  <si>
    <t>CU-756</t>
  </si>
  <si>
    <t>CU-808</t>
  </si>
  <si>
    <t>CU-834</t>
  </si>
  <si>
    <t>CU-852</t>
  </si>
  <si>
    <t>CU-858</t>
  </si>
  <si>
    <t>CU-874</t>
  </si>
  <si>
    <t>SA-013</t>
  </si>
  <si>
    <t>SA-020</t>
  </si>
  <si>
    <t>SA-027</t>
  </si>
  <si>
    <t>SA-029</t>
  </si>
  <si>
    <t>SA-042</t>
  </si>
  <si>
    <t>SA-047</t>
  </si>
  <si>
    <t>SA-062</t>
  </si>
  <si>
    <t>SA-063</t>
  </si>
  <si>
    <t>SA-064</t>
  </si>
  <si>
    <t>SA-075</t>
  </si>
  <si>
    <t>SA-080</t>
  </si>
  <si>
    <t>SA-086</t>
  </si>
  <si>
    <t>SA-089</t>
  </si>
  <si>
    <t>SA-094</t>
  </si>
  <si>
    <t>SA-108</t>
  </si>
  <si>
    <t>SA-110</t>
  </si>
  <si>
    <t>SA-115</t>
  </si>
  <si>
    <t>SA-116</t>
  </si>
  <si>
    <t>SA-127</t>
  </si>
  <si>
    <t>SA-128</t>
  </si>
  <si>
    <t>SA-129</t>
  </si>
  <si>
    <t>SA-135</t>
  </si>
  <si>
    <t>SA-137</t>
  </si>
  <si>
    <t>SA-139</t>
  </si>
  <si>
    <t>SA-142</t>
  </si>
  <si>
    <t>SA-143</t>
  </si>
  <si>
    <t>SA-150</t>
  </si>
  <si>
    <t>SA-153</t>
  </si>
  <si>
    <t>SA-155</t>
  </si>
  <si>
    <t>SA-159</t>
  </si>
  <si>
    <t>SA-166</t>
  </si>
  <si>
    <t>SA-173</t>
  </si>
  <si>
    <t>SA-179</t>
  </si>
  <si>
    <t>SA-189</t>
  </si>
  <si>
    <t>SA-195</t>
  </si>
  <si>
    <t>SA-197</t>
  </si>
  <si>
    <t>SA-199</t>
  </si>
  <si>
    <t>SA-205</t>
  </si>
  <si>
    <t>CU-505</t>
  </si>
  <si>
    <t>Y</t>
  </si>
  <si>
    <t>CU-508</t>
  </si>
  <si>
    <t>CU-543</t>
  </si>
  <si>
    <t>CU-550</t>
  </si>
  <si>
    <t>CU-555</t>
  </si>
  <si>
    <t>CU-562</t>
  </si>
  <si>
    <t>CU-590</t>
  </si>
  <si>
    <t>CU-598</t>
  </si>
  <si>
    <t>CU-616</t>
  </si>
  <si>
    <t>CU-631</t>
  </si>
  <si>
    <t>CU-635</t>
  </si>
  <si>
    <t>CU-638</t>
  </si>
  <si>
    <t>CU-640</t>
  </si>
  <si>
    <t>CU-641</t>
  </si>
  <si>
    <t>CU-643</t>
  </si>
  <si>
    <t>CU-652</t>
  </si>
  <si>
    <t>CU-654</t>
  </si>
  <si>
    <t>CU-685</t>
  </si>
  <si>
    <t>CU-687</t>
  </si>
  <si>
    <t>CU-723</t>
  </si>
  <si>
    <t>CU-725</t>
  </si>
  <si>
    <t>CU-730</t>
  </si>
  <si>
    <t>CU-733</t>
  </si>
  <si>
    <t>CU-737</t>
  </si>
  <si>
    <t>CU-754</t>
  </si>
  <si>
    <t>CU-755</t>
  </si>
  <si>
    <t>CU-812</t>
  </si>
  <si>
    <t>CU-838</t>
  </si>
  <si>
    <t>CU-848</t>
  </si>
  <si>
    <t>CU-872</t>
  </si>
  <si>
    <t>CU-876</t>
  </si>
  <si>
    <t>CU-900</t>
  </si>
  <si>
    <t>CU-901</t>
  </si>
  <si>
    <t>CU-904</t>
  </si>
  <si>
    <t>CU-905</t>
  </si>
  <si>
    <t>SA-005</t>
  </si>
  <si>
    <t>SA-015</t>
  </si>
  <si>
    <t>SA-019</t>
  </si>
  <si>
    <t>SA-024</t>
  </si>
  <si>
    <t>SA-025</t>
  </si>
  <si>
    <t>SA-026</t>
  </si>
  <si>
    <t>SA-030</t>
  </si>
  <si>
    <t>SA-033</t>
  </si>
  <si>
    <t>SA-035</t>
  </si>
  <si>
    <t>SA-045</t>
  </si>
  <si>
    <t>SA-052</t>
  </si>
  <si>
    <t>SA-053</t>
  </si>
  <si>
    <t>SA-068</t>
  </si>
  <si>
    <t>SA-069</t>
  </si>
  <si>
    <t>SA-070</t>
  </si>
  <si>
    <t>SA-072</t>
  </si>
  <si>
    <t>SA-074</t>
  </si>
  <si>
    <t>SA-085</t>
  </si>
  <si>
    <t>SA-090</t>
  </si>
  <si>
    <t>SA-101</t>
  </si>
  <si>
    <t>SA-105</t>
  </si>
  <si>
    <t>SA-107</t>
  </si>
  <si>
    <t>SA-109</t>
  </si>
  <si>
    <t>SA-112</t>
  </si>
  <si>
    <t>SA-121</t>
  </si>
  <si>
    <t>SA-123</t>
  </si>
  <si>
    <t>SA-125</t>
  </si>
  <si>
    <t>SA-148</t>
  </si>
  <si>
    <t>SA-160</t>
  </si>
  <si>
    <t>SA-162</t>
  </si>
  <si>
    <t>SA-163</t>
  </si>
  <si>
    <t>SA-165</t>
  </si>
  <si>
    <t>SA-169</t>
  </si>
  <si>
    <t>SA-171</t>
  </si>
  <si>
    <t>SA-175</t>
  </si>
  <si>
    <t>SA-180</t>
  </si>
  <si>
    <t>SA-196</t>
  </si>
  <si>
    <t>SA-200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</si>
</sst>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
    <numFmt numFmtId="166" formatCode="0.00000"/>
    <numFmt numFmtId="167" formatCode="0.0000"/>
  </numFmts>
  <fonts count="9" x14ac:knownFonts="1">
    <font>
      <sz val="11"/>
      <color theme="1"/>
      <name val="Calibri"/>
      <family val="2"/>
      <scheme val="minor"/>
    </font>
    <font>
      <b/>
      <sz val="11"/>
      <color theme="1"/>
      <name val="Calibri"/>
      <family val="2"/>
      <scheme val="minor"/>
    </font>
    <font>
      <b/>
      <sz val="11"/>
      <name val="Calibri"/>
      <family val="2"/>
      <scheme val="minor"/>
    </font>
    <font>
      <sz val="11"/>
      <color theme="1"/>
      <name val="Calibri"/>
      <family val="2"/>
    </font>
    <font>
      <sz val="11"/>
      <color theme="1"/>
      <name val="Calibri"/>
      <family val="2"/>
      <scheme val="minor"/>
    </font>
    <font>
      <sz val="12"/>
      <color theme="1"/>
      <name val="Calibri"/>
      <family val="2"/>
      <scheme val="minor"/>
    </font>
    <font>
      <b/>
      <sz val="10"/>
      <color rgb="FF0000FF"/>
      <name val="Lucida Console"/>
      <family val="3"/>
    </font>
    <font>
      <b/>
      <sz val="11"/>
      <color rgb="FFFF0000"/>
      <name val="Calibri"/>
      <family val="2"/>
      <scheme val="minor"/>
    </font>
    <font>
      <sz val="10"/>
      <name val="Lucida Console"/>
      <family val="3"/>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
    <border>
      <left/>
      <right/>
      <top/>
      <bottom/>
      <diagonal/>
    </border>
  </borders>
  <cellStyleXfs count="3">
    <xf numFmtId="0" fontId="0" fillId="0" borderId="0"/>
    <xf numFmtId="0" fontId="5" fillId="0" borderId="0"/>
    <xf numFmtId="0" fontId="4" fillId="0" borderId="0"/>
  </cellStyleXfs>
  <cellXfs count="35">
    <xf numFmtId="0" fontId="0" fillId="0" borderId="0" xfId="0"/>
    <xf numFmtId="2" fontId="0" fillId="0" borderId="0" xfId="0" applyNumberFormat="1"/>
    <xf numFmtId="0" fontId="0" fillId="0" borderId="0" xfId="0" applyAlignment="1">
      <alignment horizontal="center" vertical="center" wrapText="1"/>
    </xf>
    <xf numFmtId="0" fontId="0" fillId="0" borderId="0" xfId="0" applyAlignment="1">
      <alignment horizontal="center"/>
    </xf>
    <xf numFmtId="0" fontId="1" fillId="0" borderId="0" xfId="0" applyFont="1"/>
    <xf numFmtId="0" fontId="2" fillId="2" borderId="0" xfId="0" applyFont="1" applyFill="1"/>
    <xf numFmtId="0" fontId="0" fillId="2" borderId="0" xfId="0" applyFill="1"/>
    <xf numFmtId="2" fontId="1" fillId="0" borderId="0" xfId="0" applyNumberFormat="1" applyFont="1"/>
    <xf numFmtId="2" fontId="1" fillId="0" borderId="0" xfId="0" applyNumberFormat="1" applyFont="1" applyAlignment="1">
      <alignment horizontal="center"/>
    </xf>
    <xf numFmtId="0" fontId="1" fillId="2" borderId="0" xfId="0" applyFont="1" applyFill="1"/>
    <xf numFmtId="0" fontId="0" fillId="0" borderId="0" xfId="0" applyAlignment="1">
      <alignment horizontal="right"/>
    </xf>
    <xf numFmtId="164" fontId="1" fillId="0" borderId="0" xfId="0" applyNumberFormat="1" applyFont="1" applyAlignment="1">
      <alignment horizontal="center"/>
    </xf>
    <xf numFmtId="0" fontId="0" fillId="3" borderId="0" xfId="0" applyFill="1"/>
    <xf numFmtId="164" fontId="0" fillId="2" borderId="0" xfId="0" applyNumberFormat="1" applyFill="1"/>
    <xf numFmtId="0" fontId="0" fillId="0" borderId="0" xfId="0" applyAlignment="1">
      <alignment horizontal="left"/>
    </xf>
    <xf numFmtId="2" fontId="0" fillId="2" borderId="0" xfId="0" applyNumberFormat="1" applyFill="1"/>
    <xf numFmtId="49" fontId="0" fillId="2" borderId="0" xfId="0" applyNumberFormat="1" applyFill="1"/>
    <xf numFmtId="0" fontId="3" fillId="0" borderId="0" xfId="0" applyFont="1" applyAlignment="1">
      <alignment vertical="center"/>
    </xf>
    <xf numFmtId="11" fontId="3" fillId="0" borderId="0" xfId="0" applyNumberFormat="1" applyFont="1" applyAlignment="1">
      <alignment vertical="center"/>
    </xf>
    <xf numFmtId="0" fontId="0" fillId="0" borderId="0" xfId="0" applyAlignment="1">
      <alignment vertical="center"/>
    </xf>
    <xf numFmtId="165" fontId="0" fillId="2" borderId="0" xfId="0" applyNumberFormat="1" applyFill="1"/>
    <xf numFmtId="0" fontId="0" fillId="2" borderId="0" xfId="0" applyFill="1" applyAlignment="1">
      <alignment horizontal="right"/>
    </xf>
    <xf numFmtId="165" fontId="0" fillId="2" borderId="0" xfId="0" applyNumberFormat="1" applyFill="1" applyAlignment="1">
      <alignment horizontal="right"/>
    </xf>
    <xf numFmtId="0" fontId="1" fillId="0" borderId="0" xfId="0" applyFont="1" applyAlignment="1">
      <alignment horizontal="right"/>
    </xf>
    <xf numFmtId="0" fontId="5" fillId="0" borderId="0" xfId="1"/>
    <xf numFmtId="165" fontId="1" fillId="0" borderId="0" xfId="2" applyNumberFormat="1" applyFont="1"/>
    <xf numFmtId="0" fontId="1" fillId="0" borderId="0" xfId="2" applyFont="1"/>
    <xf numFmtId="165" fontId="4" fillId="0" borderId="0" xfId="2" applyNumberFormat="1"/>
    <xf numFmtId="0" fontId="4" fillId="0" borderId="0" xfId="2"/>
    <xf numFmtId="166" fontId="4" fillId="0" borderId="0" xfId="2" applyNumberFormat="1"/>
    <xf numFmtId="167" fontId="4" fillId="0" borderId="0" xfId="2" applyNumberFormat="1"/>
    <xf numFmtId="0" fontId="6" fillId="0" borderId="0" xfId="0" applyFont="1" applyAlignment="1">
      <alignment vertical="center"/>
    </xf>
    <xf numFmtId="0" fontId="7" fillId="0" borderId="0" xfId="0" applyFont="1"/>
    <xf numFmtId="0" fontId="8" fillId="0" borderId="0" xfId="0" applyFont="1" applyAlignment="1">
      <alignment vertical="center"/>
    </xf>
    <xf numFmtId="165" fontId="0" fillId="0" borderId="0" xfId="0" applyNumberFormat="1"/>
  </cellXfs>
  <cellStyles count="3">
    <cellStyle name="Normal" xfId="0" builtinId="0"/>
    <cellStyle name="Normal 3" xfId="2"/>
    <cellStyle name="Normal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2016 Gun</a:t>
            </a:r>
            <a:r>
              <a:rPr lang="en-US" sz="1600" baseline="0"/>
              <a:t> Death Rate vs Gun Law Score</a:t>
            </a:r>
            <a:endParaRPr lang="en-US" sz="1600"/>
          </a:p>
        </c:rich>
      </c:tx>
      <c:layout/>
      <c:overlay val="0"/>
    </c:title>
    <c:autoTitleDeleted val="0"/>
    <c:plotArea>
      <c:layout/>
      <c:scatterChart>
        <c:scatterStyle val="lineMarker"/>
        <c:varyColors val="0"/>
        <c:ser>
          <c:idx val="0"/>
          <c:order val="0"/>
          <c:tx>
            <c:strRef>
              <c:f>'4-GLC Data'!$J$1</c:f>
              <c:strCache>
                <c:ptCount val="1"/>
                <c:pt idx="0">
                  <c:v>GDR16</c:v>
                </c:pt>
              </c:strCache>
            </c:strRef>
          </c:tx>
          <c:spPr>
            <a:ln w="28575">
              <a:noFill/>
            </a:ln>
          </c:spPr>
          <c:trendline>
            <c:trendlineType val="linear"/>
            <c:dispRSqr val="1"/>
            <c:dispEq val="1"/>
            <c:trendlineLbl>
              <c:layout>
                <c:manualLayout>
                  <c:x val="-0.28749015748031498"/>
                  <c:y val="-0.41148549139690871"/>
                </c:manualLayout>
              </c:layout>
              <c:numFmt formatCode="General" sourceLinked="0"/>
            </c:trendlineLbl>
          </c:trendline>
          <c:xVal>
            <c:numRef>
              <c:f>'4-GLC Data'!$G$2:$G$53</c:f>
              <c:numCache>
                <c:formatCode>General</c:formatCode>
                <c:ptCount val="52"/>
                <c:pt idx="0">
                  <c:v>-1.5</c:v>
                </c:pt>
                <c:pt idx="1">
                  <c:v>-7</c:v>
                </c:pt>
                <c:pt idx="2">
                  <c:v>-11</c:v>
                </c:pt>
                <c:pt idx="3">
                  <c:v>-2</c:v>
                </c:pt>
                <c:pt idx="4">
                  <c:v>100.5</c:v>
                </c:pt>
                <c:pt idx="5">
                  <c:v>19.5</c:v>
                </c:pt>
                <c:pt idx="6">
                  <c:v>77.5</c:v>
                </c:pt>
                <c:pt idx="7">
                  <c:v>39.5</c:v>
                </c:pt>
                <c:pt idx="8">
                  <c:v>3.5</c:v>
                </c:pt>
                <c:pt idx="9">
                  <c:v>2</c:v>
                </c:pt>
                <c:pt idx="10">
                  <c:v>67.5</c:v>
                </c:pt>
                <c:pt idx="11">
                  <c:v>-10</c:v>
                </c:pt>
                <c:pt idx="12">
                  <c:v>49</c:v>
                </c:pt>
                <c:pt idx="13">
                  <c:v>5.5</c:v>
                </c:pt>
                <c:pt idx="14">
                  <c:v>16</c:v>
                </c:pt>
                <c:pt idx="15">
                  <c:v>-12</c:v>
                </c:pt>
                <c:pt idx="16">
                  <c:v>-5.5</c:v>
                </c:pt>
                <c:pt idx="17">
                  <c:v>-6</c:v>
                </c:pt>
                <c:pt idx="18">
                  <c:v>-1</c:v>
                </c:pt>
                <c:pt idx="19">
                  <c:v>71</c:v>
                </c:pt>
                <c:pt idx="20">
                  <c:v>71.5</c:v>
                </c:pt>
                <c:pt idx="21">
                  <c:v>16</c:v>
                </c:pt>
                <c:pt idx="22">
                  <c:v>26.5</c:v>
                </c:pt>
                <c:pt idx="23">
                  <c:v>-13</c:v>
                </c:pt>
                <c:pt idx="24">
                  <c:v>-12</c:v>
                </c:pt>
                <c:pt idx="25">
                  <c:v>-2</c:v>
                </c:pt>
                <c:pt idx="26">
                  <c:v>8.5</c:v>
                </c:pt>
                <c:pt idx="27">
                  <c:v>13.5</c:v>
                </c:pt>
                <c:pt idx="28">
                  <c:v>7.5</c:v>
                </c:pt>
                <c:pt idx="29">
                  <c:v>76</c:v>
                </c:pt>
                <c:pt idx="30">
                  <c:v>2</c:v>
                </c:pt>
                <c:pt idx="31">
                  <c:v>71</c:v>
                </c:pt>
                <c:pt idx="32">
                  <c:v>4</c:v>
                </c:pt>
                <c:pt idx="33">
                  <c:v>2</c:v>
                </c:pt>
                <c:pt idx="34">
                  <c:v>8.1999999999999993</c:v>
                </c:pt>
                <c:pt idx="35">
                  <c:v>3</c:v>
                </c:pt>
                <c:pt idx="36">
                  <c:v>17</c:v>
                </c:pt>
                <c:pt idx="37">
                  <c:v>23.5</c:v>
                </c:pt>
                <c:pt idx="38">
                  <c:v>47.5</c:v>
                </c:pt>
                <c:pt idx="39">
                  <c:v>2</c:v>
                </c:pt>
                <c:pt idx="40">
                  <c:v>-3.5</c:v>
                </c:pt>
                <c:pt idx="41">
                  <c:v>3</c:v>
                </c:pt>
                <c:pt idx="42">
                  <c:v>0</c:v>
                </c:pt>
                <c:pt idx="43">
                  <c:v>2</c:v>
                </c:pt>
                <c:pt idx="44">
                  <c:v>-4</c:v>
                </c:pt>
                <c:pt idx="45">
                  <c:v>8</c:v>
                </c:pt>
                <c:pt idx="46">
                  <c:v>42</c:v>
                </c:pt>
                <c:pt idx="47">
                  <c:v>0</c:v>
                </c:pt>
                <c:pt idx="48">
                  <c:v>13</c:v>
                </c:pt>
                <c:pt idx="49">
                  <c:v>-9</c:v>
                </c:pt>
              </c:numCache>
            </c:numRef>
          </c:xVal>
          <c:yVal>
            <c:numRef>
              <c:f>'4-GLC Data'!$J$2:$J$53</c:f>
              <c:numCache>
                <c:formatCode>0.00</c:formatCode>
                <c:ptCount val="52"/>
                <c:pt idx="0">
                  <c:v>21.390710743622101</c:v>
                </c:pt>
                <c:pt idx="1">
                  <c:v>23.001623781669899</c:v>
                </c:pt>
                <c:pt idx="2">
                  <c:v>15.2223153719577</c:v>
                </c:pt>
                <c:pt idx="3">
                  <c:v>17.716071364064799</c:v>
                </c:pt>
                <c:pt idx="4">
                  <c:v>7.8601626001461096</c:v>
                </c:pt>
                <c:pt idx="5">
                  <c:v>14.3030100685121</c:v>
                </c:pt>
                <c:pt idx="6">
                  <c:v>4.5692663647914502</c:v>
                </c:pt>
                <c:pt idx="7">
                  <c:v>10.9288635106765</c:v>
                </c:pt>
                <c:pt idx="8">
                  <c:v>12.5908914619479</c:v>
                </c:pt>
                <c:pt idx="9">
                  <c:v>14.9331898640039</c:v>
                </c:pt>
                <c:pt idx="10">
                  <c:v>4.49998111565555</c:v>
                </c:pt>
                <c:pt idx="11">
                  <c:v>14.570322846375401</c:v>
                </c:pt>
                <c:pt idx="12">
                  <c:v>11.6016479941973</c:v>
                </c:pt>
                <c:pt idx="13">
                  <c:v>14.902737901575399</c:v>
                </c:pt>
                <c:pt idx="14">
                  <c:v>9.2310466166563803</c:v>
                </c:pt>
                <c:pt idx="15">
                  <c:v>13.332643114287301</c:v>
                </c:pt>
                <c:pt idx="16">
                  <c:v>17.461094582105002</c:v>
                </c:pt>
                <c:pt idx="17">
                  <c:v>21.172886304240699</c:v>
                </c:pt>
                <c:pt idx="18">
                  <c:v>8.2331876772095303</c:v>
                </c:pt>
                <c:pt idx="19">
                  <c:v>11.844488466543799</c:v>
                </c:pt>
                <c:pt idx="20">
                  <c:v>3.4210634778028601</c:v>
                </c:pt>
                <c:pt idx="21">
                  <c:v>12.2211036162377</c:v>
                </c:pt>
                <c:pt idx="22">
                  <c:v>7.6273213456893103</c:v>
                </c:pt>
                <c:pt idx="23">
                  <c:v>19.843472401776701</c:v>
                </c:pt>
                <c:pt idx="24">
                  <c:v>18.819420803682799</c:v>
                </c:pt>
                <c:pt idx="25">
                  <c:v>18.999095005109801</c:v>
                </c:pt>
                <c:pt idx="26">
                  <c:v>9.1116366221088807</c:v>
                </c:pt>
                <c:pt idx="27">
                  <c:v>16.742666447466501</c:v>
                </c:pt>
                <c:pt idx="28">
                  <c:v>9.2801947049939795</c:v>
                </c:pt>
                <c:pt idx="29">
                  <c:v>5.4880008399887901</c:v>
                </c:pt>
                <c:pt idx="30">
                  <c:v>18.155940592419899</c:v>
                </c:pt>
                <c:pt idx="31">
                  <c:v>4.4045177530206301</c:v>
                </c:pt>
                <c:pt idx="32">
                  <c:v>13.627659725553601</c:v>
                </c:pt>
                <c:pt idx="33">
                  <c:v>11.8841941100077</c:v>
                </c:pt>
                <c:pt idx="34">
                  <c:v>12.874256592719499</c:v>
                </c:pt>
                <c:pt idx="35">
                  <c:v>19.561377168354898</c:v>
                </c:pt>
                <c:pt idx="36">
                  <c:v>11.791108874192901</c:v>
                </c:pt>
                <c:pt idx="37">
                  <c:v>11.8695585667716</c:v>
                </c:pt>
                <c:pt idx="38">
                  <c:v>4.02826197555689</c:v>
                </c:pt>
                <c:pt idx="39">
                  <c:v>17.667826214642901</c:v>
                </c:pt>
                <c:pt idx="40">
                  <c:v>13.4895627840929</c:v>
                </c:pt>
                <c:pt idx="41">
                  <c:v>16.9885379040192</c:v>
                </c:pt>
                <c:pt idx="42">
                  <c:v>12.079058893896301</c:v>
                </c:pt>
                <c:pt idx="43">
                  <c:v>12.9020595592863</c:v>
                </c:pt>
                <c:pt idx="44">
                  <c:v>11.016365389540001</c:v>
                </c:pt>
                <c:pt idx="45">
                  <c:v>11.9991656507964</c:v>
                </c:pt>
                <c:pt idx="46">
                  <c:v>8.9703710280648092</c:v>
                </c:pt>
                <c:pt idx="47">
                  <c:v>17.5136791983807</c:v>
                </c:pt>
                <c:pt idx="48">
                  <c:v>11.4170405541281</c:v>
                </c:pt>
                <c:pt idx="49">
                  <c:v>17.515865621643002</c:v>
                </c:pt>
              </c:numCache>
            </c:numRef>
          </c:yVal>
          <c:smooth val="0"/>
          <c:extLst>
            <c:ext xmlns:c16="http://schemas.microsoft.com/office/drawing/2014/chart" uri="{C3380CC4-5D6E-409C-BE32-E72D297353CC}">
              <c16:uniqueId val="{00000000-87A8-4738-A96E-DFD02A240AD6}"/>
            </c:ext>
          </c:extLst>
        </c:ser>
        <c:dLbls>
          <c:showLegendKey val="0"/>
          <c:showVal val="0"/>
          <c:showCatName val="0"/>
          <c:showSerName val="0"/>
          <c:showPercent val="0"/>
          <c:showBubbleSize val="0"/>
        </c:dLbls>
        <c:axId val="106034688"/>
        <c:axId val="142328576"/>
      </c:scatterChart>
      <c:valAx>
        <c:axId val="106034688"/>
        <c:scaling>
          <c:orientation val="minMax"/>
          <c:max val="101"/>
          <c:min val="-20"/>
        </c:scaling>
        <c:delete val="0"/>
        <c:axPos val="b"/>
        <c:title>
          <c:tx>
            <c:rich>
              <a:bodyPr/>
              <a:lstStyle/>
              <a:p>
                <a:pPr>
                  <a:defRPr/>
                </a:pPr>
                <a:r>
                  <a:rPr lang="en-US"/>
                  <a:t>Gun Law Score</a:t>
                </a:r>
              </a:p>
            </c:rich>
          </c:tx>
          <c:layout/>
          <c:overlay val="0"/>
        </c:title>
        <c:numFmt formatCode="General" sourceLinked="1"/>
        <c:majorTickMark val="out"/>
        <c:minorTickMark val="none"/>
        <c:tickLblPos val="nextTo"/>
        <c:crossAx val="142328576"/>
        <c:crosses val="autoZero"/>
        <c:crossBetween val="midCat"/>
      </c:valAx>
      <c:valAx>
        <c:axId val="142328576"/>
        <c:scaling>
          <c:orientation val="minMax"/>
        </c:scaling>
        <c:delete val="0"/>
        <c:axPos val="l"/>
        <c:title>
          <c:tx>
            <c:rich>
              <a:bodyPr rot="-5400000" vert="horz"/>
              <a:lstStyle/>
              <a:p>
                <a:pPr>
                  <a:defRPr/>
                </a:pPr>
                <a:r>
                  <a:rPr lang="en-US"/>
                  <a:t>Gun Death Rate</a:t>
                </a:r>
              </a:p>
            </c:rich>
          </c:tx>
          <c:layout/>
          <c:overlay val="0"/>
        </c:title>
        <c:numFmt formatCode="0" sourceLinked="0"/>
        <c:majorTickMark val="out"/>
        <c:minorTickMark val="none"/>
        <c:tickLblPos val="nextTo"/>
        <c:crossAx val="106034688"/>
        <c:crossesAt val="-20"/>
        <c:crossBetween val="midCat"/>
      </c:valAx>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2016 Gun</a:t>
            </a:r>
            <a:r>
              <a:rPr lang="en-US" sz="1600" baseline="0"/>
              <a:t> Death Rate vs Gun Law Rank</a:t>
            </a:r>
            <a:endParaRPr lang="en-US" sz="1600"/>
          </a:p>
        </c:rich>
      </c:tx>
      <c:layout/>
      <c:overlay val="0"/>
    </c:title>
    <c:autoTitleDeleted val="0"/>
    <c:plotArea>
      <c:layout/>
      <c:scatterChart>
        <c:scatterStyle val="lineMarker"/>
        <c:varyColors val="0"/>
        <c:ser>
          <c:idx val="0"/>
          <c:order val="0"/>
          <c:tx>
            <c:strRef>
              <c:f>'4-GLC Data'!$J$1</c:f>
              <c:strCache>
                <c:ptCount val="1"/>
                <c:pt idx="0">
                  <c:v>GDR16</c:v>
                </c:pt>
              </c:strCache>
            </c:strRef>
          </c:tx>
          <c:spPr>
            <a:ln w="28575">
              <a:noFill/>
            </a:ln>
          </c:spPr>
          <c:trendline>
            <c:trendlineType val="linear"/>
            <c:dispRSqr val="1"/>
            <c:dispEq val="1"/>
            <c:trendlineLbl>
              <c:layout>
                <c:manualLayout>
                  <c:x val="-0.47590288713910761"/>
                  <c:y val="-4.7829542140565763E-2"/>
                </c:manualLayout>
              </c:layout>
              <c:numFmt formatCode="General" sourceLinked="0"/>
            </c:trendlineLbl>
          </c:trendline>
          <c:xVal>
            <c:numRef>
              <c:f>'4-GLC Data'!$H$2:$H$53</c:f>
              <c:numCache>
                <c:formatCode>General</c:formatCode>
                <c:ptCount val="52"/>
                <c:pt idx="0">
                  <c:v>37</c:v>
                </c:pt>
                <c:pt idx="1">
                  <c:v>44</c:v>
                </c:pt>
                <c:pt idx="2">
                  <c:v>47</c:v>
                </c:pt>
                <c:pt idx="3">
                  <c:v>39</c:v>
                </c:pt>
                <c:pt idx="4">
                  <c:v>1</c:v>
                </c:pt>
                <c:pt idx="5">
                  <c:v>14</c:v>
                </c:pt>
                <c:pt idx="6">
                  <c:v>2</c:v>
                </c:pt>
                <c:pt idx="7">
                  <c:v>11</c:v>
                </c:pt>
                <c:pt idx="8">
                  <c:v>26</c:v>
                </c:pt>
                <c:pt idx="9">
                  <c:v>32</c:v>
                </c:pt>
                <c:pt idx="10">
                  <c:v>7</c:v>
                </c:pt>
                <c:pt idx="11">
                  <c:v>46</c:v>
                </c:pt>
                <c:pt idx="12">
                  <c:v>8</c:v>
                </c:pt>
                <c:pt idx="13">
                  <c:v>24</c:v>
                </c:pt>
                <c:pt idx="14">
                  <c:v>17</c:v>
                </c:pt>
                <c:pt idx="15">
                  <c:v>48</c:v>
                </c:pt>
                <c:pt idx="16">
                  <c:v>42</c:v>
                </c:pt>
                <c:pt idx="17">
                  <c:v>43</c:v>
                </c:pt>
                <c:pt idx="18">
                  <c:v>36</c:v>
                </c:pt>
                <c:pt idx="19">
                  <c:v>5</c:v>
                </c:pt>
                <c:pt idx="20">
                  <c:v>4</c:v>
                </c:pt>
                <c:pt idx="21">
                  <c:v>16</c:v>
                </c:pt>
                <c:pt idx="22">
                  <c:v>12</c:v>
                </c:pt>
                <c:pt idx="23">
                  <c:v>50</c:v>
                </c:pt>
                <c:pt idx="24">
                  <c:v>49</c:v>
                </c:pt>
                <c:pt idx="25">
                  <c:v>38</c:v>
                </c:pt>
                <c:pt idx="26">
                  <c:v>20</c:v>
                </c:pt>
                <c:pt idx="27">
                  <c:v>18</c:v>
                </c:pt>
                <c:pt idx="28">
                  <c:v>23</c:v>
                </c:pt>
                <c:pt idx="29">
                  <c:v>3</c:v>
                </c:pt>
                <c:pt idx="30">
                  <c:v>33</c:v>
                </c:pt>
                <c:pt idx="31">
                  <c:v>6</c:v>
                </c:pt>
                <c:pt idx="32">
                  <c:v>25</c:v>
                </c:pt>
                <c:pt idx="33">
                  <c:v>31</c:v>
                </c:pt>
                <c:pt idx="34">
                  <c:v>21</c:v>
                </c:pt>
                <c:pt idx="35">
                  <c:v>28</c:v>
                </c:pt>
                <c:pt idx="36">
                  <c:v>15</c:v>
                </c:pt>
                <c:pt idx="37">
                  <c:v>13</c:v>
                </c:pt>
                <c:pt idx="38">
                  <c:v>9</c:v>
                </c:pt>
                <c:pt idx="39">
                  <c:v>29</c:v>
                </c:pt>
                <c:pt idx="40">
                  <c:v>40</c:v>
                </c:pt>
                <c:pt idx="41">
                  <c:v>27</c:v>
                </c:pt>
                <c:pt idx="42">
                  <c:v>34</c:v>
                </c:pt>
                <c:pt idx="43">
                  <c:v>30</c:v>
                </c:pt>
                <c:pt idx="44">
                  <c:v>41</c:v>
                </c:pt>
                <c:pt idx="45">
                  <c:v>22</c:v>
                </c:pt>
                <c:pt idx="46">
                  <c:v>10</c:v>
                </c:pt>
                <c:pt idx="47">
                  <c:v>35</c:v>
                </c:pt>
                <c:pt idx="48">
                  <c:v>19</c:v>
                </c:pt>
                <c:pt idx="49">
                  <c:v>45</c:v>
                </c:pt>
              </c:numCache>
            </c:numRef>
          </c:xVal>
          <c:yVal>
            <c:numRef>
              <c:f>'4-GLC Data'!$J$2:$J$53</c:f>
              <c:numCache>
                <c:formatCode>0.00</c:formatCode>
                <c:ptCount val="52"/>
                <c:pt idx="0">
                  <c:v>21.390710743622101</c:v>
                </c:pt>
                <c:pt idx="1">
                  <c:v>23.001623781669899</c:v>
                </c:pt>
                <c:pt idx="2">
                  <c:v>15.2223153719577</c:v>
                </c:pt>
                <c:pt idx="3">
                  <c:v>17.716071364064799</c:v>
                </c:pt>
                <c:pt idx="4">
                  <c:v>7.8601626001461096</c:v>
                </c:pt>
                <c:pt idx="5">
                  <c:v>14.3030100685121</c:v>
                </c:pt>
                <c:pt idx="6">
                  <c:v>4.5692663647914502</c:v>
                </c:pt>
                <c:pt idx="7">
                  <c:v>10.9288635106765</c:v>
                </c:pt>
                <c:pt idx="8">
                  <c:v>12.5908914619479</c:v>
                </c:pt>
                <c:pt idx="9">
                  <c:v>14.9331898640039</c:v>
                </c:pt>
                <c:pt idx="10">
                  <c:v>4.49998111565555</c:v>
                </c:pt>
                <c:pt idx="11">
                  <c:v>14.570322846375401</c:v>
                </c:pt>
                <c:pt idx="12">
                  <c:v>11.6016479941973</c:v>
                </c:pt>
                <c:pt idx="13">
                  <c:v>14.902737901575399</c:v>
                </c:pt>
                <c:pt idx="14">
                  <c:v>9.2310466166563803</c:v>
                </c:pt>
                <c:pt idx="15">
                  <c:v>13.332643114287301</c:v>
                </c:pt>
                <c:pt idx="16">
                  <c:v>17.461094582105002</c:v>
                </c:pt>
                <c:pt idx="17">
                  <c:v>21.172886304240699</c:v>
                </c:pt>
                <c:pt idx="18">
                  <c:v>8.2331876772095303</c:v>
                </c:pt>
                <c:pt idx="19">
                  <c:v>11.844488466543799</c:v>
                </c:pt>
                <c:pt idx="20">
                  <c:v>3.4210634778028601</c:v>
                </c:pt>
                <c:pt idx="21">
                  <c:v>12.2211036162377</c:v>
                </c:pt>
                <c:pt idx="22">
                  <c:v>7.6273213456893103</c:v>
                </c:pt>
                <c:pt idx="23">
                  <c:v>19.843472401776701</c:v>
                </c:pt>
                <c:pt idx="24">
                  <c:v>18.819420803682799</c:v>
                </c:pt>
                <c:pt idx="25">
                  <c:v>18.999095005109801</c:v>
                </c:pt>
                <c:pt idx="26">
                  <c:v>9.1116366221088807</c:v>
                </c:pt>
                <c:pt idx="27">
                  <c:v>16.742666447466501</c:v>
                </c:pt>
                <c:pt idx="28">
                  <c:v>9.2801947049939795</c:v>
                </c:pt>
                <c:pt idx="29">
                  <c:v>5.4880008399887901</c:v>
                </c:pt>
                <c:pt idx="30">
                  <c:v>18.155940592419899</c:v>
                </c:pt>
                <c:pt idx="31">
                  <c:v>4.4045177530206301</c:v>
                </c:pt>
                <c:pt idx="32">
                  <c:v>13.627659725553601</c:v>
                </c:pt>
                <c:pt idx="33">
                  <c:v>11.8841941100077</c:v>
                </c:pt>
                <c:pt idx="34">
                  <c:v>12.874256592719499</c:v>
                </c:pt>
                <c:pt idx="35">
                  <c:v>19.561377168354898</c:v>
                </c:pt>
                <c:pt idx="36">
                  <c:v>11.791108874192901</c:v>
                </c:pt>
                <c:pt idx="37">
                  <c:v>11.8695585667716</c:v>
                </c:pt>
                <c:pt idx="38">
                  <c:v>4.02826197555689</c:v>
                </c:pt>
                <c:pt idx="39">
                  <c:v>17.667826214642901</c:v>
                </c:pt>
                <c:pt idx="40">
                  <c:v>13.4895627840929</c:v>
                </c:pt>
                <c:pt idx="41">
                  <c:v>16.9885379040192</c:v>
                </c:pt>
                <c:pt idx="42">
                  <c:v>12.079058893896301</c:v>
                </c:pt>
                <c:pt idx="43">
                  <c:v>12.9020595592863</c:v>
                </c:pt>
                <c:pt idx="44">
                  <c:v>11.016365389540001</c:v>
                </c:pt>
                <c:pt idx="45">
                  <c:v>11.9991656507964</c:v>
                </c:pt>
                <c:pt idx="46">
                  <c:v>8.9703710280648092</c:v>
                </c:pt>
                <c:pt idx="47">
                  <c:v>17.5136791983807</c:v>
                </c:pt>
                <c:pt idx="48">
                  <c:v>11.4170405541281</c:v>
                </c:pt>
                <c:pt idx="49">
                  <c:v>17.515865621643002</c:v>
                </c:pt>
              </c:numCache>
            </c:numRef>
          </c:yVal>
          <c:smooth val="0"/>
          <c:extLst>
            <c:ext xmlns:c16="http://schemas.microsoft.com/office/drawing/2014/chart" uri="{C3380CC4-5D6E-409C-BE32-E72D297353CC}">
              <c16:uniqueId val="{00000000-2968-48B9-9F4A-925A1573F12D}"/>
            </c:ext>
          </c:extLst>
        </c:ser>
        <c:ser>
          <c:idx val="1"/>
          <c:order val="1"/>
          <c:spPr>
            <a:ln w="28575">
              <a:solidFill>
                <a:srgbClr val="FF0000"/>
              </a:solidFill>
            </a:ln>
          </c:spPr>
          <c:marker>
            <c:symbol val="none"/>
          </c:marker>
          <c:trendline>
            <c:trendlineType val="linear"/>
            <c:dispRSqr val="0"/>
            <c:dispEq val="0"/>
          </c:trendline>
          <c:xVal>
            <c:numRef>
              <c:f>'4-GLC Data'!$T$21:$T$22</c:f>
              <c:numCache>
                <c:formatCode>General</c:formatCode>
                <c:ptCount val="2"/>
                <c:pt idx="0">
                  <c:v>1</c:v>
                </c:pt>
                <c:pt idx="1">
                  <c:v>50</c:v>
                </c:pt>
              </c:numCache>
            </c:numRef>
          </c:xVal>
          <c:yVal>
            <c:numRef>
              <c:f>'4-GLC Data'!$U$21:$U$22</c:f>
              <c:numCache>
                <c:formatCode>General</c:formatCode>
                <c:ptCount val="2"/>
                <c:pt idx="0">
                  <c:v>1.9495122832369944</c:v>
                </c:pt>
                <c:pt idx="1">
                  <c:v>24.077402456647398</c:v>
                </c:pt>
              </c:numCache>
            </c:numRef>
          </c:yVal>
          <c:smooth val="0"/>
          <c:extLst>
            <c:ext xmlns:c16="http://schemas.microsoft.com/office/drawing/2014/chart" uri="{C3380CC4-5D6E-409C-BE32-E72D297353CC}">
              <c16:uniqueId val="{00000001-2968-48B9-9F4A-925A1573F12D}"/>
            </c:ext>
          </c:extLst>
        </c:ser>
        <c:dLbls>
          <c:showLegendKey val="0"/>
          <c:showVal val="0"/>
          <c:showCatName val="0"/>
          <c:showSerName val="0"/>
          <c:showPercent val="0"/>
          <c:showBubbleSize val="0"/>
        </c:dLbls>
        <c:axId val="144729984"/>
        <c:axId val="145600896"/>
      </c:scatterChart>
      <c:valAx>
        <c:axId val="144729984"/>
        <c:scaling>
          <c:orientation val="minMax"/>
          <c:max val="50"/>
        </c:scaling>
        <c:delete val="0"/>
        <c:axPos val="b"/>
        <c:title>
          <c:tx>
            <c:rich>
              <a:bodyPr/>
              <a:lstStyle/>
              <a:p>
                <a:pPr>
                  <a:defRPr/>
                </a:pPr>
                <a:r>
                  <a:rPr lang="en-US"/>
                  <a:t>Gun Law Rank</a:t>
                </a:r>
              </a:p>
            </c:rich>
          </c:tx>
          <c:layout/>
          <c:overlay val="0"/>
        </c:title>
        <c:numFmt formatCode="General" sourceLinked="1"/>
        <c:majorTickMark val="out"/>
        <c:minorTickMark val="none"/>
        <c:tickLblPos val="nextTo"/>
        <c:crossAx val="145600896"/>
        <c:crosses val="autoZero"/>
        <c:crossBetween val="midCat"/>
      </c:valAx>
      <c:valAx>
        <c:axId val="145600896"/>
        <c:scaling>
          <c:orientation val="minMax"/>
        </c:scaling>
        <c:delete val="0"/>
        <c:axPos val="l"/>
        <c:title>
          <c:tx>
            <c:rich>
              <a:bodyPr rot="-5400000" vert="horz"/>
              <a:lstStyle/>
              <a:p>
                <a:pPr>
                  <a:defRPr/>
                </a:pPr>
                <a:r>
                  <a:rPr lang="en-US"/>
                  <a:t>Gun Death Rate</a:t>
                </a:r>
              </a:p>
            </c:rich>
          </c:tx>
          <c:layout/>
          <c:overlay val="0"/>
        </c:title>
        <c:numFmt formatCode="0" sourceLinked="0"/>
        <c:majorTickMark val="out"/>
        <c:minorTickMark val="none"/>
        <c:tickLblPos val="nextTo"/>
        <c:crossAx val="144729984"/>
        <c:crosses val="autoZero"/>
        <c:crossBetween val="midCat"/>
      </c:valAx>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2010-16 Change in Gun</a:t>
            </a:r>
            <a:r>
              <a:rPr lang="en-US" sz="1200" baseline="0"/>
              <a:t> Death Rate vs Gun Law Score</a:t>
            </a:r>
            <a:endParaRPr lang="en-US" sz="1200"/>
          </a:p>
        </c:rich>
      </c:tx>
      <c:layout/>
      <c:overlay val="0"/>
    </c:title>
    <c:autoTitleDeleted val="0"/>
    <c:plotArea>
      <c:layout/>
      <c:scatterChart>
        <c:scatterStyle val="lineMarker"/>
        <c:varyColors val="0"/>
        <c:ser>
          <c:idx val="0"/>
          <c:order val="0"/>
          <c:tx>
            <c:strRef>
              <c:f>'4-GLC Data'!$K$1</c:f>
              <c:strCache>
                <c:ptCount val="1"/>
                <c:pt idx="0">
                  <c:v>D_GDR</c:v>
                </c:pt>
              </c:strCache>
            </c:strRef>
          </c:tx>
          <c:spPr>
            <a:ln w="28575">
              <a:noFill/>
            </a:ln>
          </c:spPr>
          <c:trendline>
            <c:trendlineType val="linear"/>
            <c:dispRSqr val="1"/>
            <c:dispEq val="1"/>
            <c:trendlineLbl>
              <c:layout>
                <c:manualLayout>
                  <c:x val="-0.28749015748031498"/>
                  <c:y val="-0.41148549139690871"/>
                </c:manualLayout>
              </c:layout>
              <c:numFmt formatCode="General" sourceLinked="0"/>
            </c:trendlineLbl>
          </c:trendline>
          <c:xVal>
            <c:numRef>
              <c:f>'4-GLC Data'!$G$2:$G$53</c:f>
              <c:numCache>
                <c:formatCode>General</c:formatCode>
                <c:ptCount val="52"/>
                <c:pt idx="0">
                  <c:v>-1.5</c:v>
                </c:pt>
                <c:pt idx="1">
                  <c:v>-7</c:v>
                </c:pt>
                <c:pt idx="2">
                  <c:v>-11</c:v>
                </c:pt>
                <c:pt idx="3">
                  <c:v>-2</c:v>
                </c:pt>
                <c:pt idx="4">
                  <c:v>100.5</c:v>
                </c:pt>
                <c:pt idx="5">
                  <c:v>19.5</c:v>
                </c:pt>
                <c:pt idx="6">
                  <c:v>77.5</c:v>
                </c:pt>
                <c:pt idx="7">
                  <c:v>39.5</c:v>
                </c:pt>
                <c:pt idx="8">
                  <c:v>3.5</c:v>
                </c:pt>
                <c:pt idx="9">
                  <c:v>2</c:v>
                </c:pt>
                <c:pt idx="10">
                  <c:v>67.5</c:v>
                </c:pt>
                <c:pt idx="11">
                  <c:v>-10</c:v>
                </c:pt>
                <c:pt idx="12">
                  <c:v>49</c:v>
                </c:pt>
                <c:pt idx="13">
                  <c:v>5.5</c:v>
                </c:pt>
                <c:pt idx="14">
                  <c:v>16</c:v>
                </c:pt>
                <c:pt idx="15">
                  <c:v>-12</c:v>
                </c:pt>
                <c:pt idx="16">
                  <c:v>-5.5</c:v>
                </c:pt>
                <c:pt idx="17">
                  <c:v>-6</c:v>
                </c:pt>
                <c:pt idx="18">
                  <c:v>-1</c:v>
                </c:pt>
                <c:pt idx="19">
                  <c:v>71</c:v>
                </c:pt>
                <c:pt idx="20">
                  <c:v>71.5</c:v>
                </c:pt>
                <c:pt idx="21">
                  <c:v>16</c:v>
                </c:pt>
                <c:pt idx="22">
                  <c:v>26.5</c:v>
                </c:pt>
                <c:pt idx="23">
                  <c:v>-13</c:v>
                </c:pt>
                <c:pt idx="24">
                  <c:v>-12</c:v>
                </c:pt>
                <c:pt idx="25">
                  <c:v>-2</c:v>
                </c:pt>
                <c:pt idx="26">
                  <c:v>8.5</c:v>
                </c:pt>
                <c:pt idx="27">
                  <c:v>13.5</c:v>
                </c:pt>
                <c:pt idx="28">
                  <c:v>7.5</c:v>
                </c:pt>
                <c:pt idx="29">
                  <c:v>76</c:v>
                </c:pt>
                <c:pt idx="30">
                  <c:v>2</c:v>
                </c:pt>
                <c:pt idx="31">
                  <c:v>71</c:v>
                </c:pt>
                <c:pt idx="32">
                  <c:v>4</c:v>
                </c:pt>
                <c:pt idx="33">
                  <c:v>2</c:v>
                </c:pt>
                <c:pt idx="34">
                  <c:v>8.1999999999999993</c:v>
                </c:pt>
                <c:pt idx="35">
                  <c:v>3</c:v>
                </c:pt>
                <c:pt idx="36">
                  <c:v>17</c:v>
                </c:pt>
                <c:pt idx="37">
                  <c:v>23.5</c:v>
                </c:pt>
                <c:pt idx="38">
                  <c:v>47.5</c:v>
                </c:pt>
                <c:pt idx="39">
                  <c:v>2</c:v>
                </c:pt>
                <c:pt idx="40">
                  <c:v>-3.5</c:v>
                </c:pt>
                <c:pt idx="41">
                  <c:v>3</c:v>
                </c:pt>
                <c:pt idx="42">
                  <c:v>0</c:v>
                </c:pt>
                <c:pt idx="43">
                  <c:v>2</c:v>
                </c:pt>
                <c:pt idx="44">
                  <c:v>-4</c:v>
                </c:pt>
                <c:pt idx="45">
                  <c:v>8</c:v>
                </c:pt>
                <c:pt idx="46">
                  <c:v>42</c:v>
                </c:pt>
                <c:pt idx="47">
                  <c:v>0</c:v>
                </c:pt>
                <c:pt idx="48">
                  <c:v>13</c:v>
                </c:pt>
                <c:pt idx="49">
                  <c:v>-9</c:v>
                </c:pt>
              </c:numCache>
            </c:numRef>
          </c:xVal>
          <c:yVal>
            <c:numRef>
              <c:f>'4-GLC Data'!$K$2:$K$53</c:f>
              <c:numCache>
                <c:formatCode>0.00</c:formatCode>
                <c:ptCount val="52"/>
                <c:pt idx="0">
                  <c:v>5.2116005756665018</c:v>
                </c:pt>
                <c:pt idx="1">
                  <c:v>2.4928549765088981</c:v>
                </c:pt>
                <c:pt idx="2">
                  <c:v>0.69128079297470002</c:v>
                </c:pt>
                <c:pt idx="3">
                  <c:v>3.3261502679640991</c:v>
                </c:pt>
                <c:pt idx="4">
                  <c:v>0.15818748043176001</c:v>
                </c:pt>
                <c:pt idx="5">
                  <c:v>3.5797921493059999</c:v>
                </c:pt>
                <c:pt idx="6">
                  <c:v>-1.2803328200102797</c:v>
                </c:pt>
                <c:pt idx="7">
                  <c:v>1.0529610020266809</c:v>
                </c:pt>
                <c:pt idx="8">
                  <c:v>1.1505308297694992</c:v>
                </c:pt>
                <c:pt idx="9">
                  <c:v>2.3173436420696003</c:v>
                </c:pt>
                <c:pt idx="10">
                  <c:v>1.2901567276806398</c:v>
                </c:pt>
                <c:pt idx="11">
                  <c:v>1.8416305927605006</c:v>
                </c:pt>
                <c:pt idx="12">
                  <c:v>3.4109977784603203</c:v>
                </c:pt>
                <c:pt idx="13">
                  <c:v>4.0792619414695999</c:v>
                </c:pt>
                <c:pt idx="14">
                  <c:v>2.4373457603660302</c:v>
                </c:pt>
                <c:pt idx="15">
                  <c:v>2.8940151816769006</c:v>
                </c:pt>
                <c:pt idx="16">
                  <c:v>4.9849011264271024</c:v>
                </c:pt>
                <c:pt idx="17">
                  <c:v>2.0585939200634975</c:v>
                </c:pt>
                <c:pt idx="18">
                  <c:v>0.37453546263439019</c:v>
                </c:pt>
                <c:pt idx="19">
                  <c:v>2.5846786653084486</c:v>
                </c:pt>
                <c:pt idx="20">
                  <c:v>-0.61356397220766956</c:v>
                </c:pt>
                <c:pt idx="21">
                  <c:v>1.2447438293798001</c:v>
                </c:pt>
                <c:pt idx="22">
                  <c:v>0.86970765353157997</c:v>
                </c:pt>
                <c:pt idx="23">
                  <c:v>3.7905826468459018</c:v>
                </c:pt>
                <c:pt idx="24">
                  <c:v>4.8901889286604998</c:v>
                </c:pt>
                <c:pt idx="25">
                  <c:v>3.4346874053441017</c:v>
                </c:pt>
                <c:pt idx="26">
                  <c:v>0.95596777092060137</c:v>
                </c:pt>
                <c:pt idx="27">
                  <c:v>2.2538763205334007</c:v>
                </c:pt>
                <c:pt idx="28">
                  <c:v>1.0603655618975001</c:v>
                </c:pt>
                <c:pt idx="29">
                  <c:v>0.28945562541434988</c:v>
                </c:pt>
                <c:pt idx="30">
                  <c:v>3.3129860383699992</c:v>
                </c:pt>
                <c:pt idx="31">
                  <c:v>-0.66617746474048989</c:v>
                </c:pt>
                <c:pt idx="32">
                  <c:v>2.0538976020309008</c:v>
                </c:pt>
                <c:pt idx="33">
                  <c:v>2.3230984421559189</c:v>
                </c:pt>
                <c:pt idx="34">
                  <c:v>2.9281892199659083</c:v>
                </c:pt>
                <c:pt idx="35">
                  <c:v>5.2537328153375977</c:v>
                </c:pt>
                <c:pt idx="36">
                  <c:v>0.46554499573200125</c:v>
                </c:pt>
                <c:pt idx="37">
                  <c:v>1.7563516230954992</c:v>
                </c:pt>
                <c:pt idx="38">
                  <c:v>-0.57448985863987989</c:v>
                </c:pt>
                <c:pt idx="39">
                  <c:v>3.7497965733691014</c:v>
                </c:pt>
                <c:pt idx="40">
                  <c:v>4.255709343969011</c:v>
                </c:pt>
                <c:pt idx="41">
                  <c:v>2.5667177695489993</c:v>
                </c:pt>
                <c:pt idx="42">
                  <c:v>1.1455808623473001</c:v>
                </c:pt>
                <c:pt idx="43">
                  <c:v>0.745019008162501</c:v>
                </c:pt>
                <c:pt idx="44">
                  <c:v>0.80666865412640121</c:v>
                </c:pt>
                <c:pt idx="45">
                  <c:v>1.3059927568776999</c:v>
                </c:pt>
                <c:pt idx="46">
                  <c:v>5.271326898765949E-2</c:v>
                </c:pt>
                <c:pt idx="47">
                  <c:v>3.2805834014961004</c:v>
                </c:pt>
                <c:pt idx="48">
                  <c:v>2.8515712633210093</c:v>
                </c:pt>
                <c:pt idx="49">
                  <c:v>1.9785265340840024</c:v>
                </c:pt>
              </c:numCache>
            </c:numRef>
          </c:yVal>
          <c:smooth val="0"/>
          <c:extLst>
            <c:ext xmlns:c16="http://schemas.microsoft.com/office/drawing/2014/chart" uri="{C3380CC4-5D6E-409C-BE32-E72D297353CC}">
              <c16:uniqueId val="{00000000-2766-4B4A-A54D-ABCC27F4C4FC}"/>
            </c:ext>
          </c:extLst>
        </c:ser>
        <c:dLbls>
          <c:showLegendKey val="0"/>
          <c:showVal val="0"/>
          <c:showCatName val="0"/>
          <c:showSerName val="0"/>
          <c:showPercent val="0"/>
          <c:showBubbleSize val="0"/>
        </c:dLbls>
        <c:axId val="41208832"/>
        <c:axId val="41215104"/>
      </c:scatterChart>
      <c:valAx>
        <c:axId val="41208832"/>
        <c:scaling>
          <c:orientation val="minMax"/>
          <c:max val="101"/>
          <c:min val="-20"/>
        </c:scaling>
        <c:delete val="0"/>
        <c:axPos val="b"/>
        <c:title>
          <c:tx>
            <c:rich>
              <a:bodyPr/>
              <a:lstStyle/>
              <a:p>
                <a:pPr>
                  <a:defRPr/>
                </a:pPr>
                <a:r>
                  <a:rPr lang="en-US"/>
                  <a:t>Gun Law Score</a:t>
                </a:r>
              </a:p>
            </c:rich>
          </c:tx>
          <c:layout/>
          <c:overlay val="0"/>
        </c:title>
        <c:numFmt formatCode="General" sourceLinked="1"/>
        <c:majorTickMark val="out"/>
        <c:minorTickMark val="none"/>
        <c:tickLblPos val="nextTo"/>
        <c:crossAx val="41215104"/>
        <c:crossesAt val="-2"/>
        <c:crossBetween val="midCat"/>
      </c:valAx>
      <c:valAx>
        <c:axId val="41215104"/>
        <c:scaling>
          <c:orientation val="minMax"/>
        </c:scaling>
        <c:delete val="0"/>
        <c:axPos val="l"/>
        <c:title>
          <c:tx>
            <c:rich>
              <a:bodyPr rot="-5400000" vert="horz"/>
              <a:lstStyle/>
              <a:p>
                <a:pPr>
                  <a:defRPr/>
                </a:pPr>
                <a:r>
                  <a:rPr lang="en-US"/>
                  <a:t>2010-16 Change in Gun Death Rate</a:t>
                </a:r>
              </a:p>
            </c:rich>
          </c:tx>
          <c:layout/>
          <c:overlay val="0"/>
        </c:title>
        <c:numFmt formatCode="0" sourceLinked="0"/>
        <c:majorTickMark val="out"/>
        <c:minorTickMark val="none"/>
        <c:tickLblPos val="nextTo"/>
        <c:crossAx val="41208832"/>
        <c:crossesAt val="-20"/>
        <c:crossBetween val="midCat"/>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u="none" strike="noStrike" baseline="0">
                <a:effectLst/>
              </a:rPr>
              <a:t>2010-16 Change in </a:t>
            </a:r>
            <a:r>
              <a:rPr lang="en-US" sz="1200"/>
              <a:t>Gun</a:t>
            </a:r>
            <a:r>
              <a:rPr lang="en-US" sz="1200" baseline="0"/>
              <a:t> Death Rate vs Gun Law Rank</a:t>
            </a:r>
            <a:endParaRPr lang="en-US" sz="1200"/>
          </a:p>
        </c:rich>
      </c:tx>
      <c:layout/>
      <c:overlay val="0"/>
    </c:title>
    <c:autoTitleDeleted val="0"/>
    <c:plotArea>
      <c:layout/>
      <c:scatterChart>
        <c:scatterStyle val="lineMarker"/>
        <c:varyColors val="0"/>
        <c:ser>
          <c:idx val="0"/>
          <c:order val="0"/>
          <c:tx>
            <c:strRef>
              <c:f>'4-GLC Data'!$K$1</c:f>
              <c:strCache>
                <c:ptCount val="1"/>
                <c:pt idx="0">
                  <c:v>D_GDR</c:v>
                </c:pt>
              </c:strCache>
            </c:strRef>
          </c:tx>
          <c:spPr>
            <a:ln w="28575">
              <a:noFill/>
            </a:ln>
          </c:spPr>
          <c:trendline>
            <c:trendlineType val="linear"/>
            <c:dispRSqr val="1"/>
            <c:dispEq val="1"/>
            <c:trendlineLbl>
              <c:layout>
                <c:manualLayout>
                  <c:x val="-0.49276377952755906"/>
                  <c:y val="-0.13460994459025954"/>
                </c:manualLayout>
              </c:layout>
              <c:numFmt formatCode="General" sourceLinked="0"/>
            </c:trendlineLbl>
          </c:trendline>
          <c:xVal>
            <c:numRef>
              <c:f>'4-GLC Data'!$H$2:$H$53</c:f>
              <c:numCache>
                <c:formatCode>General</c:formatCode>
                <c:ptCount val="52"/>
                <c:pt idx="0">
                  <c:v>37</c:v>
                </c:pt>
                <c:pt idx="1">
                  <c:v>44</c:v>
                </c:pt>
                <c:pt idx="2">
                  <c:v>47</c:v>
                </c:pt>
                <c:pt idx="3">
                  <c:v>39</c:v>
                </c:pt>
                <c:pt idx="4">
                  <c:v>1</c:v>
                </c:pt>
                <c:pt idx="5">
                  <c:v>14</c:v>
                </c:pt>
                <c:pt idx="6">
                  <c:v>2</c:v>
                </c:pt>
                <c:pt idx="7">
                  <c:v>11</c:v>
                </c:pt>
                <c:pt idx="8">
                  <c:v>26</c:v>
                </c:pt>
                <c:pt idx="9">
                  <c:v>32</c:v>
                </c:pt>
                <c:pt idx="10">
                  <c:v>7</c:v>
                </c:pt>
                <c:pt idx="11">
                  <c:v>46</c:v>
                </c:pt>
                <c:pt idx="12">
                  <c:v>8</c:v>
                </c:pt>
                <c:pt idx="13">
                  <c:v>24</c:v>
                </c:pt>
                <c:pt idx="14">
                  <c:v>17</c:v>
                </c:pt>
                <c:pt idx="15">
                  <c:v>48</c:v>
                </c:pt>
                <c:pt idx="16">
                  <c:v>42</c:v>
                </c:pt>
                <c:pt idx="17">
                  <c:v>43</c:v>
                </c:pt>
                <c:pt idx="18">
                  <c:v>36</c:v>
                </c:pt>
                <c:pt idx="19">
                  <c:v>5</c:v>
                </c:pt>
                <c:pt idx="20">
                  <c:v>4</c:v>
                </c:pt>
                <c:pt idx="21">
                  <c:v>16</c:v>
                </c:pt>
                <c:pt idx="22">
                  <c:v>12</c:v>
                </c:pt>
                <c:pt idx="23">
                  <c:v>50</c:v>
                </c:pt>
                <c:pt idx="24">
                  <c:v>49</c:v>
                </c:pt>
                <c:pt idx="25">
                  <c:v>38</c:v>
                </c:pt>
                <c:pt idx="26">
                  <c:v>20</c:v>
                </c:pt>
                <c:pt idx="27">
                  <c:v>18</c:v>
                </c:pt>
                <c:pt idx="28">
                  <c:v>23</c:v>
                </c:pt>
                <c:pt idx="29">
                  <c:v>3</c:v>
                </c:pt>
                <c:pt idx="30">
                  <c:v>33</c:v>
                </c:pt>
                <c:pt idx="31">
                  <c:v>6</c:v>
                </c:pt>
                <c:pt idx="32">
                  <c:v>25</c:v>
                </c:pt>
                <c:pt idx="33">
                  <c:v>31</c:v>
                </c:pt>
                <c:pt idx="34">
                  <c:v>21</c:v>
                </c:pt>
                <c:pt idx="35">
                  <c:v>28</c:v>
                </c:pt>
                <c:pt idx="36">
                  <c:v>15</c:v>
                </c:pt>
                <c:pt idx="37">
                  <c:v>13</c:v>
                </c:pt>
                <c:pt idx="38">
                  <c:v>9</c:v>
                </c:pt>
                <c:pt idx="39">
                  <c:v>29</c:v>
                </c:pt>
                <c:pt idx="40">
                  <c:v>40</c:v>
                </c:pt>
                <c:pt idx="41">
                  <c:v>27</c:v>
                </c:pt>
                <c:pt idx="42">
                  <c:v>34</c:v>
                </c:pt>
                <c:pt idx="43">
                  <c:v>30</c:v>
                </c:pt>
                <c:pt idx="44">
                  <c:v>41</c:v>
                </c:pt>
                <c:pt idx="45">
                  <c:v>22</c:v>
                </c:pt>
                <c:pt idx="46">
                  <c:v>10</c:v>
                </c:pt>
                <c:pt idx="47">
                  <c:v>35</c:v>
                </c:pt>
                <c:pt idx="48">
                  <c:v>19</c:v>
                </c:pt>
                <c:pt idx="49">
                  <c:v>45</c:v>
                </c:pt>
              </c:numCache>
            </c:numRef>
          </c:xVal>
          <c:yVal>
            <c:numRef>
              <c:f>'4-GLC Data'!$K$2:$K$53</c:f>
              <c:numCache>
                <c:formatCode>0.00</c:formatCode>
                <c:ptCount val="52"/>
                <c:pt idx="0">
                  <c:v>5.2116005756665018</c:v>
                </c:pt>
                <c:pt idx="1">
                  <c:v>2.4928549765088981</c:v>
                </c:pt>
                <c:pt idx="2">
                  <c:v>0.69128079297470002</c:v>
                </c:pt>
                <c:pt idx="3">
                  <c:v>3.3261502679640991</c:v>
                </c:pt>
                <c:pt idx="4">
                  <c:v>0.15818748043176001</c:v>
                </c:pt>
                <c:pt idx="5">
                  <c:v>3.5797921493059999</c:v>
                </c:pt>
                <c:pt idx="6">
                  <c:v>-1.2803328200102797</c:v>
                </c:pt>
                <c:pt idx="7">
                  <c:v>1.0529610020266809</c:v>
                </c:pt>
                <c:pt idx="8">
                  <c:v>1.1505308297694992</c:v>
                </c:pt>
                <c:pt idx="9">
                  <c:v>2.3173436420696003</c:v>
                </c:pt>
                <c:pt idx="10">
                  <c:v>1.2901567276806398</c:v>
                </c:pt>
                <c:pt idx="11">
                  <c:v>1.8416305927605006</c:v>
                </c:pt>
                <c:pt idx="12">
                  <c:v>3.4109977784603203</c:v>
                </c:pt>
                <c:pt idx="13">
                  <c:v>4.0792619414695999</c:v>
                </c:pt>
                <c:pt idx="14">
                  <c:v>2.4373457603660302</c:v>
                </c:pt>
                <c:pt idx="15">
                  <c:v>2.8940151816769006</c:v>
                </c:pt>
                <c:pt idx="16">
                  <c:v>4.9849011264271024</c:v>
                </c:pt>
                <c:pt idx="17">
                  <c:v>2.0585939200634975</c:v>
                </c:pt>
                <c:pt idx="18">
                  <c:v>0.37453546263439019</c:v>
                </c:pt>
                <c:pt idx="19">
                  <c:v>2.5846786653084486</c:v>
                </c:pt>
                <c:pt idx="20">
                  <c:v>-0.61356397220766956</c:v>
                </c:pt>
                <c:pt idx="21">
                  <c:v>1.2447438293798001</c:v>
                </c:pt>
                <c:pt idx="22">
                  <c:v>0.86970765353157997</c:v>
                </c:pt>
                <c:pt idx="23">
                  <c:v>3.7905826468459018</c:v>
                </c:pt>
                <c:pt idx="24">
                  <c:v>4.8901889286604998</c:v>
                </c:pt>
                <c:pt idx="25">
                  <c:v>3.4346874053441017</c:v>
                </c:pt>
                <c:pt idx="26">
                  <c:v>0.95596777092060137</c:v>
                </c:pt>
                <c:pt idx="27">
                  <c:v>2.2538763205334007</c:v>
                </c:pt>
                <c:pt idx="28">
                  <c:v>1.0603655618975001</c:v>
                </c:pt>
                <c:pt idx="29">
                  <c:v>0.28945562541434988</c:v>
                </c:pt>
                <c:pt idx="30">
                  <c:v>3.3129860383699992</c:v>
                </c:pt>
                <c:pt idx="31">
                  <c:v>-0.66617746474048989</c:v>
                </c:pt>
                <c:pt idx="32">
                  <c:v>2.0538976020309008</c:v>
                </c:pt>
                <c:pt idx="33">
                  <c:v>2.3230984421559189</c:v>
                </c:pt>
                <c:pt idx="34">
                  <c:v>2.9281892199659083</c:v>
                </c:pt>
                <c:pt idx="35">
                  <c:v>5.2537328153375977</c:v>
                </c:pt>
                <c:pt idx="36">
                  <c:v>0.46554499573200125</c:v>
                </c:pt>
                <c:pt idx="37">
                  <c:v>1.7563516230954992</c:v>
                </c:pt>
                <c:pt idx="38">
                  <c:v>-0.57448985863987989</c:v>
                </c:pt>
                <c:pt idx="39">
                  <c:v>3.7497965733691014</c:v>
                </c:pt>
                <c:pt idx="40">
                  <c:v>4.255709343969011</c:v>
                </c:pt>
                <c:pt idx="41">
                  <c:v>2.5667177695489993</c:v>
                </c:pt>
                <c:pt idx="42">
                  <c:v>1.1455808623473001</c:v>
                </c:pt>
                <c:pt idx="43">
                  <c:v>0.745019008162501</c:v>
                </c:pt>
                <c:pt idx="44">
                  <c:v>0.80666865412640121</c:v>
                </c:pt>
                <c:pt idx="45">
                  <c:v>1.3059927568776999</c:v>
                </c:pt>
                <c:pt idx="46">
                  <c:v>5.271326898765949E-2</c:v>
                </c:pt>
                <c:pt idx="47">
                  <c:v>3.2805834014961004</c:v>
                </c:pt>
                <c:pt idx="48">
                  <c:v>2.8515712633210093</c:v>
                </c:pt>
                <c:pt idx="49">
                  <c:v>1.9785265340840024</c:v>
                </c:pt>
              </c:numCache>
            </c:numRef>
          </c:yVal>
          <c:smooth val="0"/>
          <c:extLst>
            <c:ext xmlns:c16="http://schemas.microsoft.com/office/drawing/2014/chart" uri="{C3380CC4-5D6E-409C-BE32-E72D297353CC}">
              <c16:uniqueId val="{00000000-24A5-4D60-976F-55C9533E4FD6}"/>
            </c:ext>
          </c:extLst>
        </c:ser>
        <c:dLbls>
          <c:showLegendKey val="0"/>
          <c:showVal val="0"/>
          <c:showCatName val="0"/>
          <c:showSerName val="0"/>
          <c:showPercent val="0"/>
          <c:showBubbleSize val="0"/>
        </c:dLbls>
        <c:axId val="41252736"/>
        <c:axId val="41254912"/>
      </c:scatterChart>
      <c:valAx>
        <c:axId val="41252736"/>
        <c:scaling>
          <c:orientation val="minMax"/>
          <c:max val="50"/>
        </c:scaling>
        <c:delete val="0"/>
        <c:axPos val="b"/>
        <c:title>
          <c:tx>
            <c:rich>
              <a:bodyPr/>
              <a:lstStyle/>
              <a:p>
                <a:pPr>
                  <a:defRPr/>
                </a:pPr>
                <a:r>
                  <a:rPr lang="en-US"/>
                  <a:t>Gun Law Rank</a:t>
                </a:r>
              </a:p>
            </c:rich>
          </c:tx>
          <c:layout/>
          <c:overlay val="0"/>
        </c:title>
        <c:numFmt formatCode="General" sourceLinked="1"/>
        <c:majorTickMark val="out"/>
        <c:minorTickMark val="none"/>
        <c:tickLblPos val="nextTo"/>
        <c:crossAx val="41254912"/>
        <c:crossesAt val="-2"/>
        <c:crossBetween val="midCat"/>
      </c:valAx>
      <c:valAx>
        <c:axId val="41254912"/>
        <c:scaling>
          <c:orientation val="minMax"/>
        </c:scaling>
        <c:delete val="0"/>
        <c:axPos val="l"/>
        <c:title>
          <c:tx>
            <c:rich>
              <a:bodyPr rot="-5400000" vert="horz"/>
              <a:lstStyle/>
              <a:p>
                <a:pPr>
                  <a:defRPr/>
                </a:pPr>
                <a:r>
                  <a:rPr lang="en-US" sz="1000" b="1" i="0" u="none" strike="noStrike" baseline="0">
                    <a:effectLst/>
                  </a:rPr>
                  <a:t>2010-16 Change in </a:t>
                </a:r>
                <a:r>
                  <a:rPr lang="en-US"/>
                  <a:t>Gun Death Rate</a:t>
                </a:r>
              </a:p>
            </c:rich>
          </c:tx>
          <c:layout/>
          <c:overlay val="0"/>
        </c:title>
        <c:numFmt formatCode="0" sourceLinked="0"/>
        <c:majorTickMark val="out"/>
        <c:minorTickMark val="none"/>
        <c:tickLblPos val="nextTo"/>
        <c:crossAx val="41252736"/>
        <c:crosses val="autoZero"/>
        <c:crossBetween val="midCat"/>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600"/>
              <a:t>2016 Gun </a:t>
            </a:r>
            <a:r>
              <a:rPr lang="en-US" sz="1600" b="1" i="0" u="none" strike="noStrike" baseline="0">
                <a:effectLst/>
              </a:rPr>
              <a:t>Law Rank vs Gun</a:t>
            </a:r>
            <a:r>
              <a:rPr lang="en-US" sz="1600" baseline="0"/>
              <a:t> Death Rate</a:t>
            </a:r>
            <a:endParaRPr lang="en-US" sz="1600"/>
          </a:p>
        </c:rich>
      </c:tx>
      <c:layout/>
      <c:overlay val="0"/>
    </c:title>
    <c:autoTitleDeleted val="0"/>
    <c:plotArea>
      <c:layout/>
      <c:scatterChart>
        <c:scatterStyle val="lineMarker"/>
        <c:varyColors val="0"/>
        <c:ser>
          <c:idx val="0"/>
          <c:order val="0"/>
          <c:tx>
            <c:strRef>
              <c:f>'4-GLC Data'!$J$1</c:f>
              <c:strCache>
                <c:ptCount val="1"/>
                <c:pt idx="0">
                  <c:v>GDR16</c:v>
                </c:pt>
              </c:strCache>
            </c:strRef>
          </c:tx>
          <c:spPr>
            <a:ln w="28575">
              <a:noFill/>
            </a:ln>
          </c:spPr>
          <c:trendline>
            <c:trendlineType val="linear"/>
            <c:dispRSqr val="1"/>
            <c:dispEq val="1"/>
            <c:trendlineLbl>
              <c:layout>
                <c:manualLayout>
                  <c:x val="-0.32712007874015747"/>
                  <c:y val="-3.1385243511227762E-2"/>
                </c:manualLayout>
              </c:layout>
              <c:numFmt formatCode="General" sourceLinked="0"/>
            </c:trendlineLbl>
          </c:trendline>
          <c:xVal>
            <c:numRef>
              <c:f>'4-GLC Data'!$J$2:$J$53</c:f>
              <c:numCache>
                <c:formatCode>0.00</c:formatCode>
                <c:ptCount val="52"/>
                <c:pt idx="0">
                  <c:v>21.390710743622101</c:v>
                </c:pt>
                <c:pt idx="1">
                  <c:v>23.001623781669899</c:v>
                </c:pt>
                <c:pt idx="2">
                  <c:v>15.2223153719577</c:v>
                </c:pt>
                <c:pt idx="3">
                  <c:v>17.716071364064799</c:v>
                </c:pt>
                <c:pt idx="4">
                  <c:v>7.8601626001461096</c:v>
                </c:pt>
                <c:pt idx="5">
                  <c:v>14.3030100685121</c:v>
                </c:pt>
                <c:pt idx="6">
                  <c:v>4.5692663647914502</c:v>
                </c:pt>
                <c:pt idx="7">
                  <c:v>10.9288635106765</c:v>
                </c:pt>
                <c:pt idx="8">
                  <c:v>12.5908914619479</c:v>
                </c:pt>
                <c:pt idx="9">
                  <c:v>14.9331898640039</c:v>
                </c:pt>
                <c:pt idx="10">
                  <c:v>4.49998111565555</c:v>
                </c:pt>
                <c:pt idx="11">
                  <c:v>14.570322846375401</c:v>
                </c:pt>
                <c:pt idx="12">
                  <c:v>11.6016479941973</c:v>
                </c:pt>
                <c:pt idx="13">
                  <c:v>14.902737901575399</c:v>
                </c:pt>
                <c:pt idx="14">
                  <c:v>9.2310466166563803</c:v>
                </c:pt>
                <c:pt idx="15">
                  <c:v>13.332643114287301</c:v>
                </c:pt>
                <c:pt idx="16">
                  <c:v>17.461094582105002</c:v>
                </c:pt>
                <c:pt idx="17">
                  <c:v>21.172886304240699</c:v>
                </c:pt>
                <c:pt idx="18">
                  <c:v>8.2331876772095303</c:v>
                </c:pt>
                <c:pt idx="19">
                  <c:v>11.844488466543799</c:v>
                </c:pt>
                <c:pt idx="20">
                  <c:v>3.4210634778028601</c:v>
                </c:pt>
                <c:pt idx="21">
                  <c:v>12.2211036162377</c:v>
                </c:pt>
                <c:pt idx="22">
                  <c:v>7.6273213456893103</c:v>
                </c:pt>
                <c:pt idx="23">
                  <c:v>19.843472401776701</c:v>
                </c:pt>
                <c:pt idx="24">
                  <c:v>18.819420803682799</c:v>
                </c:pt>
                <c:pt idx="25">
                  <c:v>18.999095005109801</c:v>
                </c:pt>
                <c:pt idx="26">
                  <c:v>9.1116366221088807</c:v>
                </c:pt>
                <c:pt idx="27">
                  <c:v>16.742666447466501</c:v>
                </c:pt>
                <c:pt idx="28">
                  <c:v>9.2801947049939795</c:v>
                </c:pt>
                <c:pt idx="29">
                  <c:v>5.4880008399887901</c:v>
                </c:pt>
                <c:pt idx="30">
                  <c:v>18.155940592419899</c:v>
                </c:pt>
                <c:pt idx="31">
                  <c:v>4.4045177530206301</c:v>
                </c:pt>
                <c:pt idx="32">
                  <c:v>13.627659725553601</c:v>
                </c:pt>
                <c:pt idx="33">
                  <c:v>11.8841941100077</c:v>
                </c:pt>
                <c:pt idx="34">
                  <c:v>12.874256592719499</c:v>
                </c:pt>
                <c:pt idx="35">
                  <c:v>19.561377168354898</c:v>
                </c:pt>
                <c:pt idx="36">
                  <c:v>11.791108874192901</c:v>
                </c:pt>
                <c:pt idx="37">
                  <c:v>11.8695585667716</c:v>
                </c:pt>
                <c:pt idx="38">
                  <c:v>4.02826197555689</c:v>
                </c:pt>
                <c:pt idx="39">
                  <c:v>17.667826214642901</c:v>
                </c:pt>
                <c:pt idx="40">
                  <c:v>13.4895627840929</c:v>
                </c:pt>
                <c:pt idx="41">
                  <c:v>16.9885379040192</c:v>
                </c:pt>
                <c:pt idx="42">
                  <c:v>12.079058893896301</c:v>
                </c:pt>
                <c:pt idx="43">
                  <c:v>12.9020595592863</c:v>
                </c:pt>
                <c:pt idx="44">
                  <c:v>11.016365389540001</c:v>
                </c:pt>
                <c:pt idx="45">
                  <c:v>11.9991656507964</c:v>
                </c:pt>
                <c:pt idx="46">
                  <c:v>8.9703710280648092</c:v>
                </c:pt>
                <c:pt idx="47">
                  <c:v>17.5136791983807</c:v>
                </c:pt>
                <c:pt idx="48">
                  <c:v>11.4170405541281</c:v>
                </c:pt>
                <c:pt idx="49">
                  <c:v>17.515865621643002</c:v>
                </c:pt>
              </c:numCache>
            </c:numRef>
          </c:xVal>
          <c:yVal>
            <c:numRef>
              <c:f>'4-GLC Data'!$H$2:$H$53</c:f>
              <c:numCache>
                <c:formatCode>General</c:formatCode>
                <c:ptCount val="52"/>
                <c:pt idx="0">
                  <c:v>37</c:v>
                </c:pt>
                <c:pt idx="1">
                  <c:v>44</c:v>
                </c:pt>
                <c:pt idx="2">
                  <c:v>47</c:v>
                </c:pt>
                <c:pt idx="3">
                  <c:v>39</c:v>
                </c:pt>
                <c:pt idx="4">
                  <c:v>1</c:v>
                </c:pt>
                <c:pt idx="5">
                  <c:v>14</c:v>
                </c:pt>
                <c:pt idx="6">
                  <c:v>2</c:v>
                </c:pt>
                <c:pt idx="7">
                  <c:v>11</c:v>
                </c:pt>
                <c:pt idx="8">
                  <c:v>26</c:v>
                </c:pt>
                <c:pt idx="9">
                  <c:v>32</c:v>
                </c:pt>
                <c:pt idx="10">
                  <c:v>7</c:v>
                </c:pt>
                <c:pt idx="11">
                  <c:v>46</c:v>
                </c:pt>
                <c:pt idx="12">
                  <c:v>8</c:v>
                </c:pt>
                <c:pt idx="13">
                  <c:v>24</c:v>
                </c:pt>
                <c:pt idx="14">
                  <c:v>17</c:v>
                </c:pt>
                <c:pt idx="15">
                  <c:v>48</c:v>
                </c:pt>
                <c:pt idx="16">
                  <c:v>42</c:v>
                </c:pt>
                <c:pt idx="17">
                  <c:v>43</c:v>
                </c:pt>
                <c:pt idx="18">
                  <c:v>36</c:v>
                </c:pt>
                <c:pt idx="19">
                  <c:v>5</c:v>
                </c:pt>
                <c:pt idx="20">
                  <c:v>4</c:v>
                </c:pt>
                <c:pt idx="21">
                  <c:v>16</c:v>
                </c:pt>
                <c:pt idx="22">
                  <c:v>12</c:v>
                </c:pt>
                <c:pt idx="23">
                  <c:v>50</c:v>
                </c:pt>
                <c:pt idx="24">
                  <c:v>49</c:v>
                </c:pt>
                <c:pt idx="25">
                  <c:v>38</c:v>
                </c:pt>
                <c:pt idx="26">
                  <c:v>20</c:v>
                </c:pt>
                <c:pt idx="27">
                  <c:v>18</c:v>
                </c:pt>
                <c:pt idx="28">
                  <c:v>23</c:v>
                </c:pt>
                <c:pt idx="29">
                  <c:v>3</c:v>
                </c:pt>
                <c:pt idx="30">
                  <c:v>33</c:v>
                </c:pt>
                <c:pt idx="31">
                  <c:v>6</c:v>
                </c:pt>
                <c:pt idx="32">
                  <c:v>25</c:v>
                </c:pt>
                <c:pt idx="33">
                  <c:v>31</c:v>
                </c:pt>
                <c:pt idx="34">
                  <c:v>21</c:v>
                </c:pt>
                <c:pt idx="35">
                  <c:v>28</c:v>
                </c:pt>
                <c:pt idx="36">
                  <c:v>15</c:v>
                </c:pt>
                <c:pt idx="37">
                  <c:v>13</c:v>
                </c:pt>
                <c:pt idx="38">
                  <c:v>9</c:v>
                </c:pt>
                <c:pt idx="39">
                  <c:v>29</c:v>
                </c:pt>
                <c:pt idx="40">
                  <c:v>40</c:v>
                </c:pt>
                <c:pt idx="41">
                  <c:v>27</c:v>
                </c:pt>
                <c:pt idx="42">
                  <c:v>34</c:v>
                </c:pt>
                <c:pt idx="43">
                  <c:v>30</c:v>
                </c:pt>
                <c:pt idx="44">
                  <c:v>41</c:v>
                </c:pt>
                <c:pt idx="45">
                  <c:v>22</c:v>
                </c:pt>
                <c:pt idx="46">
                  <c:v>10</c:v>
                </c:pt>
                <c:pt idx="47">
                  <c:v>35</c:v>
                </c:pt>
                <c:pt idx="48">
                  <c:v>19</c:v>
                </c:pt>
                <c:pt idx="49">
                  <c:v>45</c:v>
                </c:pt>
              </c:numCache>
            </c:numRef>
          </c:yVal>
          <c:smooth val="0"/>
          <c:extLst>
            <c:ext xmlns:c16="http://schemas.microsoft.com/office/drawing/2014/chart" uri="{C3380CC4-5D6E-409C-BE32-E72D297353CC}">
              <c16:uniqueId val="{00000000-F972-49EE-B530-9B3E4D0A493D}"/>
            </c:ext>
          </c:extLst>
        </c:ser>
        <c:ser>
          <c:idx val="1"/>
          <c:order val="1"/>
          <c:spPr>
            <a:ln w="28575">
              <a:noFill/>
            </a:ln>
          </c:spPr>
          <c:dPt>
            <c:idx val="0"/>
            <c:marker>
              <c:symbol val="none"/>
            </c:marker>
            <c:bubble3D val="0"/>
            <c:extLst>
              <c:ext xmlns:c16="http://schemas.microsoft.com/office/drawing/2014/chart" uri="{C3380CC4-5D6E-409C-BE32-E72D297353CC}">
                <c16:uniqueId val="{00000001-F972-49EE-B530-9B3E4D0A493D}"/>
              </c:ext>
            </c:extLst>
          </c:dPt>
          <c:dPt>
            <c:idx val="1"/>
            <c:marker>
              <c:symbol val="none"/>
            </c:marker>
            <c:bubble3D val="0"/>
            <c:spPr>
              <a:ln w="28575">
                <a:solidFill>
                  <a:srgbClr val="FF0000"/>
                </a:solidFill>
              </a:ln>
            </c:spPr>
            <c:extLst>
              <c:ext xmlns:c16="http://schemas.microsoft.com/office/drawing/2014/chart" uri="{C3380CC4-5D6E-409C-BE32-E72D297353CC}">
                <c16:uniqueId val="{00000003-F972-49EE-B530-9B3E4D0A493D}"/>
              </c:ext>
            </c:extLst>
          </c:dPt>
          <c:xVal>
            <c:numRef>
              <c:f>'4-GLC Data'!$U$23:$U$24</c:f>
              <c:numCache>
                <c:formatCode>General</c:formatCode>
                <c:ptCount val="2"/>
                <c:pt idx="0">
                  <c:v>6.6181000000000001</c:v>
                </c:pt>
                <c:pt idx="1">
                  <c:v>19.149999999999999</c:v>
                </c:pt>
              </c:numCache>
            </c:numRef>
          </c:xVal>
          <c:yVal>
            <c:numRef>
              <c:f>'4-GLC Data'!$T$23:$T$24</c:f>
              <c:numCache>
                <c:formatCode>General</c:formatCode>
                <c:ptCount val="2"/>
                <c:pt idx="0">
                  <c:v>0</c:v>
                </c:pt>
                <c:pt idx="1">
                  <c:v>49.967703349282289</c:v>
                </c:pt>
              </c:numCache>
            </c:numRef>
          </c:yVal>
          <c:smooth val="0"/>
          <c:extLst>
            <c:ext xmlns:c16="http://schemas.microsoft.com/office/drawing/2014/chart" uri="{C3380CC4-5D6E-409C-BE32-E72D297353CC}">
              <c16:uniqueId val="{00000004-F972-49EE-B530-9B3E4D0A493D}"/>
            </c:ext>
          </c:extLst>
        </c:ser>
        <c:dLbls>
          <c:showLegendKey val="0"/>
          <c:showVal val="0"/>
          <c:showCatName val="0"/>
          <c:showSerName val="0"/>
          <c:showPercent val="0"/>
          <c:showBubbleSize val="0"/>
        </c:dLbls>
        <c:axId val="41350656"/>
        <c:axId val="44607360"/>
      </c:scatterChart>
      <c:valAx>
        <c:axId val="41350656"/>
        <c:scaling>
          <c:orientation val="minMax"/>
        </c:scaling>
        <c:delete val="0"/>
        <c:axPos val="b"/>
        <c:title>
          <c:tx>
            <c:rich>
              <a:bodyPr/>
              <a:lstStyle/>
              <a:p>
                <a:pPr>
                  <a:defRPr/>
                </a:pPr>
                <a:r>
                  <a:rPr lang="en-US"/>
                  <a:t>Gun Death Rate</a:t>
                </a:r>
              </a:p>
            </c:rich>
          </c:tx>
          <c:layout/>
          <c:overlay val="0"/>
        </c:title>
        <c:numFmt formatCode="0.00" sourceLinked="1"/>
        <c:majorTickMark val="out"/>
        <c:minorTickMark val="none"/>
        <c:tickLblPos val="nextTo"/>
        <c:crossAx val="44607360"/>
        <c:crosses val="autoZero"/>
        <c:crossBetween val="midCat"/>
      </c:valAx>
      <c:valAx>
        <c:axId val="44607360"/>
        <c:scaling>
          <c:orientation val="minMax"/>
        </c:scaling>
        <c:delete val="0"/>
        <c:axPos val="l"/>
        <c:title>
          <c:tx>
            <c:rich>
              <a:bodyPr rot="-5400000" vert="horz"/>
              <a:lstStyle/>
              <a:p>
                <a:pPr>
                  <a:defRPr/>
                </a:pPr>
                <a:r>
                  <a:rPr lang="en-US"/>
                  <a:t>Gun Law Rank</a:t>
                </a:r>
              </a:p>
            </c:rich>
          </c:tx>
          <c:layout/>
          <c:overlay val="0"/>
        </c:title>
        <c:numFmt formatCode="0" sourceLinked="0"/>
        <c:majorTickMark val="out"/>
        <c:minorTickMark val="none"/>
        <c:tickLblPos val="nextTo"/>
        <c:crossAx val="41350656"/>
        <c:crosses val="autoZero"/>
        <c:crossBetween val="midCat"/>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13" Type="http://schemas.openxmlformats.org/officeDocument/2006/relationships/image" Target="../media/image13.tmp"/><Relationship Id="rId18" Type="http://schemas.openxmlformats.org/officeDocument/2006/relationships/image" Target="../media/image18.tmp"/><Relationship Id="rId26" Type="http://schemas.openxmlformats.org/officeDocument/2006/relationships/image" Target="../media/image26.png"/><Relationship Id="rId3" Type="http://schemas.openxmlformats.org/officeDocument/2006/relationships/image" Target="../media/image3.tmp"/><Relationship Id="rId21" Type="http://schemas.openxmlformats.org/officeDocument/2006/relationships/image" Target="../media/image21.tmp"/><Relationship Id="rId7" Type="http://schemas.openxmlformats.org/officeDocument/2006/relationships/image" Target="../media/image7.tmp"/><Relationship Id="rId12" Type="http://schemas.openxmlformats.org/officeDocument/2006/relationships/image" Target="../media/image12.png"/><Relationship Id="rId17" Type="http://schemas.openxmlformats.org/officeDocument/2006/relationships/image" Target="../media/image17.tmp"/><Relationship Id="rId25" Type="http://schemas.openxmlformats.org/officeDocument/2006/relationships/image" Target="../media/image25.png"/><Relationship Id="rId2" Type="http://schemas.openxmlformats.org/officeDocument/2006/relationships/image" Target="../media/image2.tmp"/><Relationship Id="rId16" Type="http://schemas.openxmlformats.org/officeDocument/2006/relationships/image" Target="../media/image16.tmp"/><Relationship Id="rId20" Type="http://schemas.openxmlformats.org/officeDocument/2006/relationships/image" Target="../media/image20.tmp"/><Relationship Id="rId29" Type="http://schemas.openxmlformats.org/officeDocument/2006/relationships/image" Target="../media/image29.tmp"/><Relationship Id="rId1" Type="http://schemas.openxmlformats.org/officeDocument/2006/relationships/image" Target="../media/image1.tmp"/><Relationship Id="rId6" Type="http://schemas.openxmlformats.org/officeDocument/2006/relationships/image" Target="../media/image6.tmp"/><Relationship Id="rId11" Type="http://schemas.openxmlformats.org/officeDocument/2006/relationships/image" Target="../media/image11.png"/><Relationship Id="rId24" Type="http://schemas.openxmlformats.org/officeDocument/2006/relationships/image" Target="../media/image24.tmp"/><Relationship Id="rId5" Type="http://schemas.openxmlformats.org/officeDocument/2006/relationships/image" Target="../media/image5.tmp"/><Relationship Id="rId15" Type="http://schemas.openxmlformats.org/officeDocument/2006/relationships/image" Target="../media/image15.tmp"/><Relationship Id="rId23" Type="http://schemas.openxmlformats.org/officeDocument/2006/relationships/image" Target="../media/image23.tmp"/><Relationship Id="rId28" Type="http://schemas.openxmlformats.org/officeDocument/2006/relationships/image" Target="../media/image28.tmp"/><Relationship Id="rId10" Type="http://schemas.openxmlformats.org/officeDocument/2006/relationships/image" Target="../media/image10.tmp"/><Relationship Id="rId19" Type="http://schemas.openxmlformats.org/officeDocument/2006/relationships/image" Target="../media/image19.tmp"/><Relationship Id="rId4" Type="http://schemas.openxmlformats.org/officeDocument/2006/relationships/image" Target="../media/image4.tmp"/><Relationship Id="rId9" Type="http://schemas.openxmlformats.org/officeDocument/2006/relationships/image" Target="../media/image9.tmp"/><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_rels/drawing2.xml.rels><?xml version="1.0" encoding="UTF-8" standalone="yes"?>
<Relationships xmlns="http://schemas.openxmlformats.org/package/2006/relationships"><Relationship Id="rId8" Type="http://schemas.openxmlformats.org/officeDocument/2006/relationships/image" Target="../media/image37.emf"/><Relationship Id="rId3" Type="http://schemas.openxmlformats.org/officeDocument/2006/relationships/image" Target="../media/image32.emf"/><Relationship Id="rId7" Type="http://schemas.openxmlformats.org/officeDocument/2006/relationships/image" Target="../media/image36.emf"/><Relationship Id="rId2" Type="http://schemas.openxmlformats.org/officeDocument/2006/relationships/image" Target="../media/image31.emf"/><Relationship Id="rId1" Type="http://schemas.openxmlformats.org/officeDocument/2006/relationships/image" Target="../media/image30.emf"/><Relationship Id="rId6" Type="http://schemas.openxmlformats.org/officeDocument/2006/relationships/image" Target="../media/image35.emf"/><Relationship Id="rId5" Type="http://schemas.openxmlformats.org/officeDocument/2006/relationships/image" Target="../media/image34.emf"/><Relationship Id="rId4" Type="http://schemas.openxmlformats.org/officeDocument/2006/relationships/image" Target="../media/image33.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39.tmp"/><Relationship Id="rId1" Type="http://schemas.openxmlformats.org/officeDocument/2006/relationships/image" Target="../media/image38.tmp"/></Relationships>
</file>

<file path=xl/drawings/_rels/drawing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6.png"/></Relationships>
</file>

<file path=xl/drawings/drawing1.xml><?xml version="1.0" encoding="utf-8"?>
<xdr:wsDr xmlns:xdr="http://schemas.openxmlformats.org/drawingml/2006/spreadsheetDrawing" xmlns:a="http://schemas.openxmlformats.org/drawingml/2006/main">
  <xdr:twoCellAnchor editAs="oneCell">
    <xdr:from>
      <xdr:col>1</xdr:col>
      <xdr:colOff>292100</xdr:colOff>
      <xdr:row>1</xdr:row>
      <xdr:rowOff>19050</xdr:rowOff>
    </xdr:from>
    <xdr:to>
      <xdr:col>8</xdr:col>
      <xdr:colOff>561404</xdr:colOff>
      <xdr:row>35</xdr:row>
      <xdr:rowOff>95712</xdr:rowOff>
    </xdr:to>
    <xdr:pic>
      <xdr:nvPicPr>
        <xdr:cNvPr id="2" name="Picture 1" descr="Case Control - Mozilla Firefox"/>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6097" t="12732" r="27063" b="28353"/>
        <a:stretch/>
      </xdr:blipFill>
      <xdr:spPr>
        <a:xfrm>
          <a:off x="901700" y="203200"/>
          <a:ext cx="4536504" cy="6337762"/>
        </a:xfrm>
        <a:prstGeom prst="rect">
          <a:avLst/>
        </a:prstGeom>
      </xdr:spPr>
    </xdr:pic>
    <xdr:clientData/>
  </xdr:twoCellAnchor>
  <xdr:twoCellAnchor editAs="oneCell">
    <xdr:from>
      <xdr:col>1</xdr:col>
      <xdr:colOff>0</xdr:colOff>
      <xdr:row>37</xdr:row>
      <xdr:rowOff>0</xdr:rowOff>
    </xdr:from>
    <xdr:to>
      <xdr:col>8</xdr:col>
      <xdr:colOff>70595</xdr:colOff>
      <xdr:row>67</xdr:row>
      <xdr:rowOff>134201</xdr:rowOff>
    </xdr:to>
    <xdr:pic>
      <xdr:nvPicPr>
        <xdr:cNvPr id="3" name="Picture 2" descr="Intervention - Mozilla Firefox"/>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6752" t="13333" r="27441" b="32868"/>
        <a:stretch/>
      </xdr:blipFill>
      <xdr:spPr>
        <a:xfrm>
          <a:off x="609600" y="6813550"/>
          <a:ext cx="4337795" cy="5658701"/>
        </a:xfrm>
        <a:prstGeom prst="rect">
          <a:avLst/>
        </a:prstGeom>
      </xdr:spPr>
    </xdr:pic>
    <xdr:clientData/>
  </xdr:twoCellAnchor>
  <xdr:twoCellAnchor editAs="oneCell">
    <xdr:from>
      <xdr:col>8</xdr:col>
      <xdr:colOff>0</xdr:colOff>
      <xdr:row>37</xdr:row>
      <xdr:rowOff>0</xdr:rowOff>
    </xdr:from>
    <xdr:to>
      <xdr:col>15</xdr:col>
      <xdr:colOff>197296</xdr:colOff>
      <xdr:row>67</xdr:row>
      <xdr:rowOff>150153</xdr:rowOff>
    </xdr:to>
    <xdr:pic>
      <xdr:nvPicPr>
        <xdr:cNvPr id="4" name="Picture 3" descr="Intervention - Mozilla Firefox"/>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6752" t="13178" r="26235" b="33023"/>
        <a:stretch/>
      </xdr:blipFill>
      <xdr:spPr>
        <a:xfrm>
          <a:off x="4876800" y="6813550"/>
          <a:ext cx="4464496" cy="5674653"/>
        </a:xfrm>
        <a:prstGeom prst="rect">
          <a:avLst/>
        </a:prstGeom>
      </xdr:spPr>
    </xdr:pic>
    <xdr:clientData/>
  </xdr:twoCellAnchor>
  <xdr:twoCellAnchor editAs="oneCell">
    <xdr:from>
      <xdr:col>1</xdr:col>
      <xdr:colOff>0</xdr:colOff>
      <xdr:row>70</xdr:row>
      <xdr:rowOff>0</xdr:rowOff>
    </xdr:from>
    <xdr:to>
      <xdr:col>8</xdr:col>
      <xdr:colOff>125288</xdr:colOff>
      <xdr:row>100</xdr:row>
      <xdr:rowOff>37089</xdr:rowOff>
    </xdr:to>
    <xdr:pic>
      <xdr:nvPicPr>
        <xdr:cNvPr id="5" name="Picture 4" descr="Complete Cohort - Mozilla Firefox"/>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7613" t="12868" r="27096" b="35504"/>
        <a:stretch/>
      </xdr:blipFill>
      <xdr:spPr>
        <a:xfrm>
          <a:off x="609600" y="12890500"/>
          <a:ext cx="4392488" cy="5561589"/>
        </a:xfrm>
        <a:prstGeom prst="rect">
          <a:avLst/>
        </a:prstGeom>
      </xdr:spPr>
    </xdr:pic>
    <xdr:clientData/>
  </xdr:twoCellAnchor>
  <xdr:twoCellAnchor>
    <xdr:from>
      <xdr:col>1</xdr:col>
      <xdr:colOff>0</xdr:colOff>
      <xdr:row>103</xdr:row>
      <xdr:rowOff>0</xdr:rowOff>
    </xdr:from>
    <xdr:to>
      <xdr:col>10</xdr:col>
      <xdr:colOff>71536</xdr:colOff>
      <xdr:row>122</xdr:row>
      <xdr:rowOff>137485</xdr:rowOff>
    </xdr:to>
    <xdr:grpSp>
      <xdr:nvGrpSpPr>
        <xdr:cNvPr id="6" name="Group 5"/>
        <xdr:cNvGrpSpPr/>
      </xdr:nvGrpSpPr>
      <xdr:grpSpPr>
        <a:xfrm>
          <a:off x="609600" y="18967450"/>
          <a:ext cx="5557936" cy="3636335"/>
          <a:chOff x="56590" y="1318437"/>
          <a:chExt cx="5557936" cy="3636335"/>
        </a:xfrm>
      </xdr:grpSpPr>
      <xdr:pic>
        <xdr:nvPicPr>
          <xdr:cNvPr id="7" name="Picture 6" descr="Mozilla Firefox"/>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1774" t="4666" r="31174" b="65767"/>
          <a:stretch/>
        </xdr:blipFill>
        <xdr:spPr>
          <a:xfrm>
            <a:off x="404990" y="1318437"/>
            <a:ext cx="5209536" cy="3636335"/>
          </a:xfrm>
          <a:prstGeom prst="rect">
            <a:avLst/>
          </a:prstGeom>
        </xdr:spPr>
      </xdr:pic>
      <xdr:sp macro="" textlink="">
        <xdr:nvSpPr>
          <xdr:cNvPr id="8" name="Right Arrow 7"/>
          <xdr:cNvSpPr/>
        </xdr:nvSpPr>
        <xdr:spPr>
          <a:xfrm>
            <a:off x="56590" y="3584200"/>
            <a:ext cx="1066800" cy="95250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 name="Rectangle 8"/>
          <xdr:cNvSpPr/>
        </xdr:nvSpPr>
        <xdr:spPr>
          <a:xfrm>
            <a:off x="1510070" y="3512192"/>
            <a:ext cx="4104456" cy="1080120"/>
          </a:xfrm>
          <a:prstGeom prst="rect">
            <a:avLst/>
          </a:prstGeom>
          <a:solidFill>
            <a:srgbClr val="FF0000">
              <a:alpha val="41000"/>
            </a:srgb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1</xdr:col>
      <xdr:colOff>0</xdr:colOff>
      <xdr:row>123</xdr:row>
      <xdr:rowOff>0</xdr:rowOff>
    </xdr:from>
    <xdr:to>
      <xdr:col>6</xdr:col>
      <xdr:colOff>180865</xdr:colOff>
      <xdr:row>150</xdr:row>
      <xdr:rowOff>97067</xdr:rowOff>
    </xdr:to>
    <xdr:grpSp>
      <xdr:nvGrpSpPr>
        <xdr:cNvPr id="10" name="Group 9"/>
        <xdr:cNvGrpSpPr/>
      </xdr:nvGrpSpPr>
      <xdr:grpSpPr>
        <a:xfrm>
          <a:off x="609600" y="22650450"/>
          <a:ext cx="3228865" cy="5069117"/>
          <a:chOff x="1415143" y="88075"/>
          <a:chExt cx="5105400" cy="6685186"/>
        </a:xfrm>
      </xdr:grpSpPr>
      <xdr:pic>
        <xdr:nvPicPr>
          <xdr:cNvPr id="11" name="Picture 10" descr="Intervention - Mozilla Firefox"/>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27023" t="13177" r="26849" b="32392"/>
          <a:stretch/>
        </xdr:blipFill>
        <xdr:spPr>
          <a:xfrm>
            <a:off x="1415143" y="88075"/>
            <a:ext cx="5105400" cy="6685186"/>
          </a:xfrm>
          <a:prstGeom prst="rect">
            <a:avLst/>
          </a:prstGeom>
        </xdr:spPr>
      </xdr:pic>
      <xdr:sp macro="" textlink="">
        <xdr:nvSpPr>
          <xdr:cNvPr id="12" name="Oval 11"/>
          <xdr:cNvSpPr/>
        </xdr:nvSpPr>
        <xdr:spPr>
          <a:xfrm>
            <a:off x="5180301" y="2971800"/>
            <a:ext cx="1296699" cy="3048000"/>
          </a:xfrm>
          <a:prstGeom prst="ellipse">
            <a:avLst/>
          </a:prstGeom>
          <a:solidFill>
            <a:srgbClr val="FFFF00">
              <a:alpha val="41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 name="Oval 12"/>
          <xdr:cNvSpPr/>
        </xdr:nvSpPr>
        <xdr:spPr>
          <a:xfrm>
            <a:off x="3742615" y="6239860"/>
            <a:ext cx="1591384" cy="533401"/>
          </a:xfrm>
          <a:prstGeom prst="ellipse">
            <a:avLst/>
          </a:prstGeom>
          <a:solidFill>
            <a:srgbClr val="FFFF00">
              <a:alpha val="38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editAs="oneCell">
    <xdr:from>
      <xdr:col>7</xdr:col>
      <xdr:colOff>0</xdr:colOff>
      <xdr:row>123</xdr:row>
      <xdr:rowOff>0</xdr:rowOff>
    </xdr:from>
    <xdr:to>
      <xdr:col>12</xdr:col>
      <xdr:colOff>286877</xdr:colOff>
      <xdr:row>153</xdr:row>
      <xdr:rowOff>128254</xdr:rowOff>
    </xdr:to>
    <xdr:pic>
      <xdr:nvPicPr>
        <xdr:cNvPr id="14" name="Picture 13" descr="Complete Cohort - Mozilla Firefox"/>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25883" t="13061" r="27613" b="15972"/>
        <a:stretch/>
      </xdr:blipFill>
      <xdr:spPr>
        <a:xfrm>
          <a:off x="4267200" y="22650450"/>
          <a:ext cx="3334877" cy="5652754"/>
        </a:xfrm>
        <a:prstGeom prst="rect">
          <a:avLst/>
        </a:prstGeom>
      </xdr:spPr>
    </xdr:pic>
    <xdr:clientData/>
  </xdr:twoCellAnchor>
  <xdr:twoCellAnchor editAs="oneCell">
    <xdr:from>
      <xdr:col>1</xdr:col>
      <xdr:colOff>0</xdr:colOff>
      <xdr:row>156</xdr:row>
      <xdr:rowOff>0</xdr:rowOff>
    </xdr:from>
    <xdr:to>
      <xdr:col>8</xdr:col>
      <xdr:colOff>197296</xdr:colOff>
      <xdr:row>186</xdr:row>
      <xdr:rowOff>40176</xdr:rowOff>
    </xdr:to>
    <xdr:pic>
      <xdr:nvPicPr>
        <xdr:cNvPr id="15" name="Picture 14" descr="Intervention - Mozilla Firefox"/>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26924" t="13023" r="24857" b="32869"/>
        <a:stretch/>
      </xdr:blipFill>
      <xdr:spPr>
        <a:xfrm>
          <a:off x="609600" y="28727400"/>
          <a:ext cx="4464496" cy="5564676"/>
        </a:xfrm>
        <a:prstGeom prst="rect">
          <a:avLst/>
        </a:prstGeom>
      </xdr:spPr>
    </xdr:pic>
    <xdr:clientData/>
  </xdr:twoCellAnchor>
  <xdr:twoCellAnchor editAs="oneCell">
    <xdr:from>
      <xdr:col>1</xdr:col>
      <xdr:colOff>0</xdr:colOff>
      <xdr:row>189</xdr:row>
      <xdr:rowOff>0</xdr:rowOff>
    </xdr:from>
    <xdr:to>
      <xdr:col>7</xdr:col>
      <xdr:colOff>158824</xdr:colOff>
      <xdr:row>224</xdr:row>
      <xdr:rowOff>61676</xdr:rowOff>
    </xdr:to>
    <xdr:pic>
      <xdr:nvPicPr>
        <xdr:cNvPr id="16" name="Picture 15" descr="Complete Cohort - Mozilla Firefox"/>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7613" t="13333" r="27440" b="17674"/>
        <a:stretch/>
      </xdr:blipFill>
      <xdr:spPr>
        <a:xfrm>
          <a:off x="609600" y="34804350"/>
          <a:ext cx="3816424" cy="6506926"/>
        </a:xfrm>
        <a:prstGeom prst="rect">
          <a:avLst/>
        </a:prstGeom>
      </xdr:spPr>
    </xdr:pic>
    <xdr:clientData/>
  </xdr:twoCellAnchor>
  <xdr:twoCellAnchor editAs="oneCell">
    <xdr:from>
      <xdr:col>8</xdr:col>
      <xdr:colOff>0</xdr:colOff>
      <xdr:row>189</xdr:row>
      <xdr:rowOff>0</xdr:rowOff>
    </xdr:from>
    <xdr:to>
      <xdr:col>12</xdr:col>
      <xdr:colOff>294169</xdr:colOff>
      <xdr:row>210</xdr:row>
      <xdr:rowOff>183854</xdr:rowOff>
    </xdr:to>
    <xdr:pic>
      <xdr:nvPicPr>
        <xdr:cNvPr id="17" name="Picture 16" descr="Complete Cohort - Mozilla Firefox"/>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7613" t="23566" r="28129" b="17364"/>
        <a:stretch/>
      </xdr:blipFill>
      <xdr:spPr>
        <a:xfrm>
          <a:off x="4876800" y="34804350"/>
          <a:ext cx="2732569" cy="4051004"/>
        </a:xfrm>
        <a:prstGeom prst="rect">
          <a:avLst/>
        </a:prstGeom>
      </xdr:spPr>
    </xdr:pic>
    <xdr:clientData/>
  </xdr:twoCellAnchor>
  <xdr:twoCellAnchor editAs="oneCell">
    <xdr:from>
      <xdr:col>1</xdr:col>
      <xdr:colOff>0</xdr:colOff>
      <xdr:row>227</xdr:row>
      <xdr:rowOff>1</xdr:rowOff>
    </xdr:from>
    <xdr:to>
      <xdr:col>7</xdr:col>
      <xdr:colOff>168901</xdr:colOff>
      <xdr:row>263</xdr:row>
      <xdr:rowOff>19051</xdr:rowOff>
    </xdr:to>
    <xdr:pic>
      <xdr:nvPicPr>
        <xdr:cNvPr id="18" name="Picture 17"/>
        <xdr:cNvPicPr>
          <a:picLocks noChangeAspect="1"/>
        </xdr:cNvPicPr>
      </xdr:nvPicPr>
      <xdr:blipFill>
        <a:blip xmlns:r="http://schemas.openxmlformats.org/officeDocument/2006/relationships" r:embed="rId11"/>
        <a:stretch>
          <a:fillRect/>
        </a:stretch>
      </xdr:blipFill>
      <xdr:spPr>
        <a:xfrm>
          <a:off x="609600" y="41802051"/>
          <a:ext cx="3826501" cy="6648450"/>
        </a:xfrm>
        <a:prstGeom prst="rect">
          <a:avLst/>
        </a:prstGeom>
      </xdr:spPr>
    </xdr:pic>
    <xdr:clientData/>
  </xdr:twoCellAnchor>
  <xdr:twoCellAnchor editAs="oneCell">
    <xdr:from>
      <xdr:col>8</xdr:col>
      <xdr:colOff>0</xdr:colOff>
      <xdr:row>227</xdr:row>
      <xdr:rowOff>0</xdr:rowOff>
    </xdr:from>
    <xdr:to>
      <xdr:col>14</xdr:col>
      <xdr:colOff>435493</xdr:colOff>
      <xdr:row>263</xdr:row>
      <xdr:rowOff>19050</xdr:rowOff>
    </xdr:to>
    <xdr:pic>
      <xdr:nvPicPr>
        <xdr:cNvPr id="19" name="Picture 18"/>
        <xdr:cNvPicPr>
          <a:picLocks noChangeAspect="1"/>
        </xdr:cNvPicPr>
      </xdr:nvPicPr>
      <xdr:blipFill>
        <a:blip xmlns:r="http://schemas.openxmlformats.org/officeDocument/2006/relationships" r:embed="rId12"/>
        <a:stretch>
          <a:fillRect/>
        </a:stretch>
      </xdr:blipFill>
      <xdr:spPr>
        <a:xfrm>
          <a:off x="4876800" y="41802050"/>
          <a:ext cx="4093093" cy="6648450"/>
        </a:xfrm>
        <a:prstGeom prst="rect">
          <a:avLst/>
        </a:prstGeom>
      </xdr:spPr>
    </xdr:pic>
    <xdr:clientData/>
  </xdr:twoCellAnchor>
  <xdr:twoCellAnchor editAs="oneCell">
    <xdr:from>
      <xdr:col>1</xdr:col>
      <xdr:colOff>0</xdr:colOff>
      <xdr:row>265</xdr:row>
      <xdr:rowOff>0</xdr:rowOff>
    </xdr:from>
    <xdr:to>
      <xdr:col>6</xdr:col>
      <xdr:colOff>552400</xdr:colOff>
      <xdr:row>298</xdr:row>
      <xdr:rowOff>9767</xdr:rowOff>
    </xdr:to>
    <xdr:pic>
      <xdr:nvPicPr>
        <xdr:cNvPr id="20" name="Picture 19" descr="Complete Cohort - Mozilla Firefox"/>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26408" t="13488" r="27957" b="17054"/>
        <a:stretch/>
      </xdr:blipFill>
      <xdr:spPr>
        <a:xfrm>
          <a:off x="609600" y="48799750"/>
          <a:ext cx="3600400" cy="6086717"/>
        </a:xfrm>
        <a:prstGeom prst="rect">
          <a:avLst/>
        </a:prstGeom>
      </xdr:spPr>
    </xdr:pic>
    <xdr:clientData/>
  </xdr:twoCellAnchor>
  <xdr:twoCellAnchor editAs="oneCell">
    <xdr:from>
      <xdr:col>1</xdr:col>
      <xdr:colOff>0</xdr:colOff>
      <xdr:row>301</xdr:row>
      <xdr:rowOff>0</xdr:rowOff>
    </xdr:from>
    <xdr:to>
      <xdr:col>8</xdr:col>
      <xdr:colOff>557336</xdr:colOff>
      <xdr:row>335</xdr:row>
      <xdr:rowOff>150506</xdr:rowOff>
    </xdr:to>
    <xdr:pic>
      <xdr:nvPicPr>
        <xdr:cNvPr id="21" name="Picture 20"/>
        <xdr:cNvPicPr>
          <a:picLocks noChangeAspect="1"/>
        </xdr:cNvPicPr>
      </xdr:nvPicPr>
      <xdr:blipFill rotWithShape="1">
        <a:blip xmlns:r="http://schemas.openxmlformats.org/officeDocument/2006/relationships" r:embed="rId14"/>
        <a:srcRect l="14963" t="8400" r="70862" b="58111"/>
        <a:stretch/>
      </xdr:blipFill>
      <xdr:spPr>
        <a:xfrm>
          <a:off x="609600" y="55429150"/>
          <a:ext cx="4824536" cy="6411606"/>
        </a:xfrm>
        <a:prstGeom prst="rect">
          <a:avLst/>
        </a:prstGeom>
      </xdr:spPr>
    </xdr:pic>
    <xdr:clientData/>
  </xdr:twoCellAnchor>
  <xdr:twoCellAnchor editAs="oneCell">
    <xdr:from>
      <xdr:col>1</xdr:col>
      <xdr:colOff>0</xdr:colOff>
      <xdr:row>337</xdr:row>
      <xdr:rowOff>0</xdr:rowOff>
    </xdr:from>
    <xdr:to>
      <xdr:col>8</xdr:col>
      <xdr:colOff>125288</xdr:colOff>
      <xdr:row>368</xdr:row>
      <xdr:rowOff>142346</xdr:rowOff>
    </xdr:to>
    <xdr:pic>
      <xdr:nvPicPr>
        <xdr:cNvPr id="22" name="Picture 21" descr="Intervention - Mozilla Firefox"/>
        <xdr:cNvPicPr>
          <a:picLocks noChangeAspect="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27269" t="13799" r="28129" b="32713"/>
        <a:stretch/>
      </xdr:blipFill>
      <xdr:spPr>
        <a:xfrm>
          <a:off x="609600" y="62058550"/>
          <a:ext cx="4392488" cy="5850996"/>
        </a:xfrm>
        <a:prstGeom prst="rect">
          <a:avLst/>
        </a:prstGeom>
      </xdr:spPr>
    </xdr:pic>
    <xdr:clientData/>
  </xdr:twoCellAnchor>
  <xdr:twoCellAnchor editAs="oneCell">
    <xdr:from>
      <xdr:col>1</xdr:col>
      <xdr:colOff>0</xdr:colOff>
      <xdr:row>370</xdr:row>
      <xdr:rowOff>0</xdr:rowOff>
    </xdr:from>
    <xdr:to>
      <xdr:col>8</xdr:col>
      <xdr:colOff>515910</xdr:colOff>
      <xdr:row>403</xdr:row>
      <xdr:rowOff>144687</xdr:rowOff>
    </xdr:to>
    <xdr:pic>
      <xdr:nvPicPr>
        <xdr:cNvPr id="23" name="Picture 22" descr="Intervention - Mozilla Firefox"/>
        <xdr:cNvPicPr>
          <a:picLocks noChangeAspect="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6924" t="13489" r="27268" b="32868"/>
        <a:stretch/>
      </xdr:blipFill>
      <xdr:spPr>
        <a:xfrm>
          <a:off x="609600" y="68135500"/>
          <a:ext cx="4783110" cy="6221637"/>
        </a:xfrm>
        <a:prstGeom prst="rect">
          <a:avLst/>
        </a:prstGeom>
      </xdr:spPr>
    </xdr:pic>
    <xdr:clientData/>
  </xdr:twoCellAnchor>
  <xdr:twoCellAnchor editAs="oneCell">
    <xdr:from>
      <xdr:col>1</xdr:col>
      <xdr:colOff>0</xdr:colOff>
      <xdr:row>405</xdr:row>
      <xdr:rowOff>0</xdr:rowOff>
    </xdr:from>
    <xdr:to>
      <xdr:col>7</xdr:col>
      <xdr:colOff>376899</xdr:colOff>
      <xdr:row>434</xdr:row>
      <xdr:rowOff>64644</xdr:rowOff>
    </xdr:to>
    <xdr:pic>
      <xdr:nvPicPr>
        <xdr:cNvPr id="24" name="Picture 23" descr="Intervention - Mozilla Firefox"/>
        <xdr:cNvPicPr>
          <a:picLocks noChangeAspect="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27613" t="13333" r="27268" b="32248"/>
        <a:stretch/>
      </xdr:blipFill>
      <xdr:spPr>
        <a:xfrm>
          <a:off x="609600" y="74580750"/>
          <a:ext cx="4034499" cy="5404994"/>
        </a:xfrm>
        <a:prstGeom prst="rect">
          <a:avLst/>
        </a:prstGeom>
      </xdr:spPr>
    </xdr:pic>
    <xdr:clientData/>
  </xdr:twoCellAnchor>
  <xdr:twoCellAnchor editAs="oneCell">
    <xdr:from>
      <xdr:col>8</xdr:col>
      <xdr:colOff>6350</xdr:colOff>
      <xdr:row>406</xdr:row>
      <xdr:rowOff>19050</xdr:rowOff>
    </xdr:from>
    <xdr:to>
      <xdr:col>14</xdr:col>
      <xdr:colOff>155645</xdr:colOff>
      <xdr:row>432</xdr:row>
      <xdr:rowOff>53217</xdr:rowOff>
    </xdr:to>
    <xdr:pic>
      <xdr:nvPicPr>
        <xdr:cNvPr id="25" name="Picture 24" descr="Intervention - Mozilla Firefox"/>
        <xdr:cNvPicPr>
          <a:picLocks noChangeAspect="1"/>
        </xdr:cNvPicPr>
      </xdr:nvPicPr>
      <xdr:blipFill rotWithShape="1">
        <a:blip xmlns:r="http://schemas.openxmlformats.org/officeDocument/2006/relationships" r:embed="rId18">
          <a:extLst>
            <a:ext uri="{28A0092B-C50C-407E-A947-70E740481C1C}">
              <a14:useLocalDpi xmlns:a14="http://schemas.microsoft.com/office/drawing/2010/main" val="0"/>
            </a:ext>
          </a:extLst>
        </a:blip>
        <a:srcRect l="26580" t="13799" r="26924" b="33178"/>
        <a:stretch/>
      </xdr:blipFill>
      <xdr:spPr>
        <a:xfrm>
          <a:off x="4883150" y="74783950"/>
          <a:ext cx="3806895" cy="4822067"/>
        </a:xfrm>
        <a:prstGeom prst="rect">
          <a:avLst/>
        </a:prstGeom>
      </xdr:spPr>
    </xdr:pic>
    <xdr:clientData/>
  </xdr:twoCellAnchor>
  <xdr:twoCellAnchor editAs="oneCell">
    <xdr:from>
      <xdr:col>1</xdr:col>
      <xdr:colOff>0</xdr:colOff>
      <xdr:row>436</xdr:row>
      <xdr:rowOff>0</xdr:rowOff>
    </xdr:from>
    <xdr:to>
      <xdr:col>6</xdr:col>
      <xdr:colOff>205564</xdr:colOff>
      <xdr:row>440</xdr:row>
      <xdr:rowOff>135271</xdr:rowOff>
    </xdr:to>
    <xdr:pic>
      <xdr:nvPicPr>
        <xdr:cNvPr id="26" name="Picture 25" descr="Microsoft Excel - ctsa-stats-hw1.xlsx"/>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46346" t="24807" r="2841" b="62480"/>
        <a:stretch/>
      </xdr:blipFill>
      <xdr:spPr>
        <a:xfrm>
          <a:off x="609600" y="80289400"/>
          <a:ext cx="3253564" cy="871871"/>
        </a:xfrm>
        <a:prstGeom prst="rect">
          <a:avLst/>
        </a:prstGeom>
      </xdr:spPr>
    </xdr:pic>
    <xdr:clientData/>
  </xdr:twoCellAnchor>
  <xdr:twoCellAnchor editAs="oneCell">
    <xdr:from>
      <xdr:col>1</xdr:col>
      <xdr:colOff>0</xdr:colOff>
      <xdr:row>441</xdr:row>
      <xdr:rowOff>0</xdr:rowOff>
    </xdr:from>
    <xdr:to>
      <xdr:col>6</xdr:col>
      <xdr:colOff>495746</xdr:colOff>
      <xdr:row>449</xdr:row>
      <xdr:rowOff>182984</xdr:rowOff>
    </xdr:to>
    <xdr:pic>
      <xdr:nvPicPr>
        <xdr:cNvPr id="27" name="Picture 26" descr="Microsoft Excel - ctsa-stats-hw1.xlsx"/>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l="11475" t="16744" r="40203" b="62171"/>
        <a:stretch/>
      </xdr:blipFill>
      <xdr:spPr>
        <a:xfrm>
          <a:off x="609600" y="81210150"/>
          <a:ext cx="3543746" cy="1656184"/>
        </a:xfrm>
        <a:prstGeom prst="rect">
          <a:avLst/>
        </a:prstGeom>
      </xdr:spPr>
    </xdr:pic>
    <xdr:clientData/>
  </xdr:twoCellAnchor>
  <xdr:twoCellAnchor editAs="oneCell">
    <xdr:from>
      <xdr:col>7</xdr:col>
      <xdr:colOff>0</xdr:colOff>
      <xdr:row>435</xdr:row>
      <xdr:rowOff>0</xdr:rowOff>
    </xdr:from>
    <xdr:to>
      <xdr:col>14</xdr:col>
      <xdr:colOff>341312</xdr:colOff>
      <xdr:row>468</xdr:row>
      <xdr:rowOff>106700</xdr:rowOff>
    </xdr:to>
    <xdr:pic>
      <xdr:nvPicPr>
        <xdr:cNvPr id="28" name="Picture 27" descr="Intervention - Mozilla Firefox"/>
        <xdr:cNvPicPr>
          <a:picLocks noChangeAspect="1"/>
        </xdr:cNvPicPr>
      </xdr:nvPicPr>
      <xdr:blipFill rotWithShape="1">
        <a:blip xmlns:r="http://schemas.openxmlformats.org/officeDocument/2006/relationships" r:embed="rId21">
          <a:extLst>
            <a:ext uri="{28A0092B-C50C-407E-A947-70E740481C1C}">
              <a14:useLocalDpi xmlns:a14="http://schemas.microsoft.com/office/drawing/2010/main" val="0"/>
            </a:ext>
          </a:extLst>
        </a:blip>
        <a:srcRect l="27269" t="12257" r="26407" b="31783"/>
        <a:stretch/>
      </xdr:blipFill>
      <xdr:spPr>
        <a:xfrm>
          <a:off x="4267200" y="80105250"/>
          <a:ext cx="4608512" cy="6183650"/>
        </a:xfrm>
        <a:prstGeom prst="rect">
          <a:avLst/>
        </a:prstGeom>
      </xdr:spPr>
    </xdr:pic>
    <xdr:clientData/>
  </xdr:twoCellAnchor>
  <xdr:twoCellAnchor editAs="oneCell">
    <xdr:from>
      <xdr:col>3</xdr:col>
      <xdr:colOff>0</xdr:colOff>
      <xdr:row>469</xdr:row>
      <xdr:rowOff>0</xdr:rowOff>
    </xdr:from>
    <xdr:to>
      <xdr:col>12</xdr:col>
      <xdr:colOff>202232</xdr:colOff>
      <xdr:row>499</xdr:row>
      <xdr:rowOff>184093</xdr:rowOff>
    </xdr:to>
    <xdr:pic>
      <xdr:nvPicPr>
        <xdr:cNvPr id="29" name="Picture 28"/>
        <xdr:cNvPicPr>
          <a:picLocks noChangeAspect="1" noChangeArrowheads="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8902" t="3614" r="71121" b="60747"/>
        <a:stretch/>
      </xdr:blipFill>
      <xdr:spPr bwMode="auto">
        <a:xfrm>
          <a:off x="1828800" y="86366350"/>
          <a:ext cx="5688632" cy="570859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500</xdr:row>
      <xdr:rowOff>0</xdr:rowOff>
    </xdr:from>
    <xdr:to>
      <xdr:col>9</xdr:col>
      <xdr:colOff>563136</xdr:colOff>
      <xdr:row>511</xdr:row>
      <xdr:rowOff>62582</xdr:rowOff>
    </xdr:to>
    <xdr:pic>
      <xdr:nvPicPr>
        <xdr:cNvPr id="30" name="Picture 29" descr="Microsoft Excel - ctsa-stats-hw1.xlsx"/>
        <xdr:cNvPicPr>
          <a:picLocks noChangeAspect="1"/>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0811" t="16589" r="37711" b="64961"/>
        <a:stretch/>
      </xdr:blipFill>
      <xdr:spPr>
        <a:xfrm>
          <a:off x="609600" y="92075000"/>
          <a:ext cx="5439936" cy="2088232"/>
        </a:xfrm>
        <a:prstGeom prst="rect">
          <a:avLst/>
        </a:prstGeom>
      </xdr:spPr>
    </xdr:pic>
    <xdr:clientData/>
  </xdr:twoCellAnchor>
  <xdr:twoCellAnchor editAs="oneCell">
    <xdr:from>
      <xdr:col>11</xdr:col>
      <xdr:colOff>0</xdr:colOff>
      <xdr:row>500</xdr:row>
      <xdr:rowOff>0</xdr:rowOff>
    </xdr:from>
    <xdr:to>
      <xdr:col>15</xdr:col>
      <xdr:colOff>411125</xdr:colOff>
      <xdr:row>520</xdr:row>
      <xdr:rowOff>17131</xdr:rowOff>
    </xdr:to>
    <xdr:pic>
      <xdr:nvPicPr>
        <xdr:cNvPr id="31" name="Picture 30" descr="Intervention - Mozilla Firefox"/>
        <xdr:cNvPicPr>
          <a:picLocks noChangeAspect="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27096" t="13643" r="26752" b="32403"/>
        <a:stretch/>
      </xdr:blipFill>
      <xdr:spPr>
        <a:xfrm>
          <a:off x="6705600" y="92075000"/>
          <a:ext cx="2849525" cy="3700131"/>
        </a:xfrm>
        <a:prstGeom prst="rect">
          <a:avLst/>
        </a:prstGeom>
      </xdr:spPr>
    </xdr:pic>
    <xdr:clientData/>
  </xdr:twoCellAnchor>
  <xdr:twoCellAnchor editAs="oneCell">
    <xdr:from>
      <xdr:col>1</xdr:col>
      <xdr:colOff>0</xdr:colOff>
      <xdr:row>522</xdr:row>
      <xdr:rowOff>0</xdr:rowOff>
    </xdr:from>
    <xdr:to>
      <xdr:col>6</xdr:col>
      <xdr:colOff>552400</xdr:colOff>
      <xdr:row>536</xdr:row>
      <xdr:rowOff>118237</xdr:rowOff>
    </xdr:to>
    <xdr:pic>
      <xdr:nvPicPr>
        <xdr:cNvPr id="32" name="Picture 31"/>
        <xdr:cNvPicPr>
          <a:picLocks noChangeAspect="1" noChangeArrowheads="1"/>
        </xdr:cNvPicPr>
      </xdr:nvPicPr>
      <xdr:blipFill rotWithShape="1">
        <a:blip xmlns:r="http://schemas.openxmlformats.org/officeDocument/2006/relationships" r:embed="rId25">
          <a:extLst>
            <a:ext uri="{28A0092B-C50C-407E-A947-70E740481C1C}">
              <a14:useLocalDpi xmlns:a14="http://schemas.microsoft.com/office/drawing/2010/main" val="0"/>
            </a:ext>
          </a:extLst>
        </a:blip>
        <a:srcRect t="16199" r="84089" b="62617"/>
        <a:stretch/>
      </xdr:blipFill>
      <xdr:spPr bwMode="auto">
        <a:xfrm>
          <a:off x="609600" y="96126300"/>
          <a:ext cx="3600400" cy="269633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0</xdr:colOff>
      <xdr:row>522</xdr:row>
      <xdr:rowOff>0</xdr:rowOff>
    </xdr:from>
    <xdr:to>
      <xdr:col>13</xdr:col>
      <xdr:colOff>552400</xdr:colOff>
      <xdr:row>536</xdr:row>
      <xdr:rowOff>153239</xdr:rowOff>
    </xdr:to>
    <xdr:pic>
      <xdr:nvPicPr>
        <xdr:cNvPr id="33" name="Picture 32"/>
        <xdr:cNvPicPr>
          <a:picLocks noChangeAspect="1" noChangeArrowheads="1"/>
        </xdr:cNvPicPr>
      </xdr:nvPicPr>
      <xdr:blipFill rotWithShape="1">
        <a:blip xmlns:r="http://schemas.openxmlformats.org/officeDocument/2006/relationships" r:embed="rId26">
          <a:extLst>
            <a:ext uri="{28A0092B-C50C-407E-A947-70E740481C1C}">
              <a14:useLocalDpi xmlns:a14="http://schemas.microsoft.com/office/drawing/2010/main" val="0"/>
            </a:ext>
          </a:extLst>
        </a:blip>
        <a:srcRect t="15701" r="83738" b="62367"/>
        <a:stretch/>
      </xdr:blipFill>
      <xdr:spPr bwMode="auto">
        <a:xfrm>
          <a:off x="4876800" y="96126300"/>
          <a:ext cx="3600400" cy="273133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537</xdr:row>
      <xdr:rowOff>0</xdr:rowOff>
    </xdr:from>
    <xdr:to>
      <xdr:col>12</xdr:col>
      <xdr:colOff>141865</xdr:colOff>
      <xdr:row>553</xdr:row>
      <xdr:rowOff>149944</xdr:rowOff>
    </xdr:to>
    <xdr:pic>
      <xdr:nvPicPr>
        <xdr:cNvPr id="34" name="Picture 33"/>
        <xdr:cNvPicPr>
          <a:picLocks noChangeAspect="1" noChangeArrowheads="1"/>
        </xdr:cNvPicPr>
      </xdr:nvPicPr>
      <xdr:blipFill rotWithShape="1">
        <a:blip xmlns:r="http://schemas.openxmlformats.org/officeDocument/2006/relationships" r:embed="rId27">
          <a:extLst>
            <a:ext uri="{28A0092B-C50C-407E-A947-70E740481C1C}">
              <a14:useLocalDpi xmlns:a14="http://schemas.microsoft.com/office/drawing/2010/main" val="0"/>
            </a:ext>
          </a:extLst>
        </a:blip>
        <a:srcRect t="16324" r="71168" b="60499"/>
        <a:stretch/>
      </xdr:blipFill>
      <xdr:spPr bwMode="auto">
        <a:xfrm>
          <a:off x="609600" y="98888550"/>
          <a:ext cx="6847465" cy="309634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0</xdr:colOff>
      <xdr:row>554</xdr:row>
      <xdr:rowOff>0</xdr:rowOff>
    </xdr:from>
    <xdr:to>
      <xdr:col>11</xdr:col>
      <xdr:colOff>527650</xdr:colOff>
      <xdr:row>566</xdr:row>
      <xdr:rowOff>166464</xdr:rowOff>
    </xdr:to>
    <xdr:pic>
      <xdr:nvPicPr>
        <xdr:cNvPr id="35" name="Picture 34" descr="Microsoft Excel - ctsa-stats-hw1.xlsx"/>
        <xdr:cNvPicPr>
          <a:picLocks noChangeAspect="1"/>
        </xdr:cNvPicPr>
      </xdr:nvPicPr>
      <xdr:blipFill rotWithShape="1">
        <a:blip xmlns:r="http://schemas.openxmlformats.org/officeDocument/2006/relationships" r:embed="rId28">
          <a:extLst>
            <a:ext uri="{28A0092B-C50C-407E-A947-70E740481C1C}">
              <a14:useLocalDpi xmlns:a14="http://schemas.microsoft.com/office/drawing/2010/main" val="0"/>
            </a:ext>
          </a:extLst>
        </a:blip>
        <a:srcRect t="24806" r="52325" b="59225"/>
        <a:stretch/>
      </xdr:blipFill>
      <xdr:spPr>
        <a:xfrm>
          <a:off x="609600" y="102019100"/>
          <a:ext cx="6623650" cy="2376264"/>
        </a:xfrm>
        <a:prstGeom prst="rect">
          <a:avLst/>
        </a:prstGeom>
      </xdr:spPr>
    </xdr:pic>
    <xdr:clientData/>
  </xdr:twoCellAnchor>
  <xdr:twoCellAnchor editAs="oneCell">
    <xdr:from>
      <xdr:col>13</xdr:col>
      <xdr:colOff>0</xdr:colOff>
      <xdr:row>554</xdr:row>
      <xdr:rowOff>0</xdr:rowOff>
    </xdr:from>
    <xdr:to>
      <xdr:col>17</xdr:col>
      <xdr:colOff>389861</xdr:colOff>
      <xdr:row>574</xdr:row>
      <xdr:rowOff>27763</xdr:rowOff>
    </xdr:to>
    <xdr:pic>
      <xdr:nvPicPr>
        <xdr:cNvPr id="36" name="Picture 35" descr="Intervention - Mozilla Firefox"/>
        <xdr:cNvPicPr>
          <a:picLocks noChangeAspect="1"/>
        </xdr:cNvPicPr>
      </xdr:nvPicPr>
      <xdr:blipFill rotWithShape="1">
        <a:blip xmlns:r="http://schemas.openxmlformats.org/officeDocument/2006/relationships" r:embed="rId29">
          <a:extLst>
            <a:ext uri="{28A0092B-C50C-407E-A947-70E740481C1C}">
              <a14:useLocalDpi xmlns:a14="http://schemas.microsoft.com/office/drawing/2010/main" val="0"/>
            </a:ext>
          </a:extLst>
        </a:blip>
        <a:srcRect l="26752" t="12868" r="27441" b="33023"/>
        <a:stretch/>
      </xdr:blipFill>
      <xdr:spPr>
        <a:xfrm>
          <a:off x="7924800" y="102019100"/>
          <a:ext cx="2828261" cy="3710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374650</xdr:colOff>
      <xdr:row>13</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368300"/>
          <a:ext cx="3422650"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15</xdr:row>
      <xdr:rowOff>0</xdr:rowOff>
    </xdr:from>
    <xdr:to>
      <xdr:col>6</xdr:col>
      <xdr:colOff>171450</xdr:colOff>
      <xdr:row>28</xdr:row>
      <xdr:rowOff>152400</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762250"/>
          <a:ext cx="3219450" cy="254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xdr:row>
      <xdr:rowOff>0</xdr:rowOff>
    </xdr:from>
    <xdr:to>
      <xdr:col>6</xdr:col>
      <xdr:colOff>400050</xdr:colOff>
      <xdr:row>41</xdr:row>
      <xdr:rowOff>146050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5524500"/>
          <a:ext cx="3448050" cy="217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45</xdr:row>
      <xdr:rowOff>0</xdr:rowOff>
    </xdr:from>
    <xdr:to>
      <xdr:col>6</xdr:col>
      <xdr:colOff>323850</xdr:colOff>
      <xdr:row>56</xdr:row>
      <xdr:rowOff>165100</xdr:rowOff>
    </xdr:to>
    <xdr:pic>
      <xdr:nvPicPr>
        <xdr:cNvPr id="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8286750"/>
          <a:ext cx="3371850" cy="2190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58</xdr:row>
      <xdr:rowOff>0</xdr:rowOff>
    </xdr:from>
    <xdr:to>
      <xdr:col>6</xdr:col>
      <xdr:colOff>323850</xdr:colOff>
      <xdr:row>70</xdr:row>
      <xdr:rowOff>133350</xdr:rowOff>
    </xdr:to>
    <xdr:pic>
      <xdr:nvPicPr>
        <xdr:cNvPr id="6"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10680700"/>
          <a:ext cx="337185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73</xdr:row>
      <xdr:rowOff>0</xdr:rowOff>
    </xdr:from>
    <xdr:to>
      <xdr:col>7</xdr:col>
      <xdr:colOff>527050</xdr:colOff>
      <xdr:row>92</xdr:row>
      <xdr:rowOff>171450</xdr:rowOff>
    </xdr:to>
    <xdr:pic>
      <xdr:nvPicPr>
        <xdr:cNvPr id="7"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13442950"/>
          <a:ext cx="4184650" cy="367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6</xdr:col>
      <xdr:colOff>298450</xdr:colOff>
      <xdr:row>112</xdr:row>
      <xdr:rowOff>50800</xdr:rowOff>
    </xdr:to>
    <xdr:pic>
      <xdr:nvPicPr>
        <xdr:cNvPr id="8"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18415000"/>
          <a:ext cx="3346450" cy="226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114</xdr:row>
      <xdr:rowOff>0</xdr:rowOff>
    </xdr:from>
    <xdr:to>
      <xdr:col>6</xdr:col>
      <xdr:colOff>196850</xdr:colOff>
      <xdr:row>124</xdr:row>
      <xdr:rowOff>165100</xdr:rowOff>
    </xdr:to>
    <xdr:pic>
      <xdr:nvPicPr>
        <xdr:cNvPr id="9"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20993100"/>
          <a:ext cx="3244850" cy="200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140970</xdr:colOff>
      <xdr:row>2</xdr:row>
      <xdr:rowOff>34290</xdr:rowOff>
    </xdr:from>
    <xdr:to>
      <xdr:col>18</xdr:col>
      <xdr:colOff>445770</xdr:colOff>
      <xdr:row>17</xdr:row>
      <xdr:rowOff>34290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19</xdr:row>
      <xdr:rowOff>0</xdr:rowOff>
    </xdr:from>
    <xdr:to>
      <xdr:col>18</xdr:col>
      <xdr:colOff>304800</xdr:colOff>
      <xdr:row>34</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36</xdr:row>
      <xdr:rowOff>0</xdr:rowOff>
    </xdr:from>
    <xdr:to>
      <xdr:col>18</xdr:col>
      <xdr:colOff>304800</xdr:colOff>
      <xdr:row>51</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53</xdr:row>
      <xdr:rowOff>0</xdr:rowOff>
    </xdr:from>
    <xdr:to>
      <xdr:col>18</xdr:col>
      <xdr:colOff>304800</xdr:colOff>
      <xdr:row>68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0</xdr:colOff>
      <xdr:row>34</xdr:row>
      <xdr:rowOff>0</xdr:rowOff>
    </xdr:from>
    <xdr:to>
      <xdr:col>18</xdr:col>
      <xdr:colOff>304800</xdr:colOff>
      <xdr:row>49</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0</xdr:colOff>
      <xdr:row>50</xdr:row>
      <xdr:rowOff>0</xdr:rowOff>
    </xdr:from>
    <xdr:to>
      <xdr:col>17</xdr:col>
      <xdr:colOff>91441</xdr:colOff>
      <xdr:row>83</xdr:row>
      <xdr:rowOff>83820</xdr:rowOff>
    </xdr:to>
    <xdr:pic>
      <xdr:nvPicPr>
        <xdr:cNvPr id="2" name="Picture 1" descr="RGui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3548" t="9883" r="7749" b="12315"/>
        <a:stretch/>
      </xdr:blipFill>
      <xdr:spPr>
        <a:xfrm>
          <a:off x="6073140" y="9144000"/>
          <a:ext cx="5577841" cy="6118860"/>
        </a:xfrm>
        <a:prstGeom prst="rect">
          <a:avLst/>
        </a:prstGeom>
      </xdr:spPr>
    </xdr:pic>
    <xdr:clientData/>
  </xdr:twoCellAnchor>
  <xdr:twoCellAnchor editAs="oneCell">
    <xdr:from>
      <xdr:col>0</xdr:col>
      <xdr:colOff>22861</xdr:colOff>
      <xdr:row>78</xdr:row>
      <xdr:rowOff>0</xdr:rowOff>
    </xdr:from>
    <xdr:to>
      <xdr:col>7</xdr:col>
      <xdr:colOff>297181</xdr:colOff>
      <xdr:row>111</xdr:row>
      <xdr:rowOff>38100</xdr:rowOff>
    </xdr:to>
    <xdr:pic>
      <xdr:nvPicPr>
        <xdr:cNvPr id="3" name="Picture 2" descr="RGui (32-bit)"/>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1179" t="10174" r="21474" b="12605"/>
        <a:stretch/>
      </xdr:blipFill>
      <xdr:spPr>
        <a:xfrm>
          <a:off x="22861" y="14264640"/>
          <a:ext cx="5737860" cy="60731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119</xdr:row>
      <xdr:rowOff>0</xdr:rowOff>
    </xdr:from>
    <xdr:to>
      <xdr:col>15</xdr:col>
      <xdr:colOff>457200</xdr:colOff>
      <xdr:row>154</xdr:row>
      <xdr:rowOff>64770</xdr:rowOff>
    </xdr:to>
    <xdr:pic>
      <xdr:nvPicPr>
        <xdr:cNvPr id="3" name="Picture 2"/>
        <xdr:cNvPicPr/>
      </xdr:nvPicPr>
      <xdr:blipFill>
        <a:blip xmlns:r="http://schemas.openxmlformats.org/officeDocument/2006/relationships" r:embed="rId1"/>
        <a:stretch>
          <a:fillRect/>
        </a:stretch>
      </xdr:blipFill>
      <xdr:spPr>
        <a:xfrm>
          <a:off x="3657600" y="21913850"/>
          <a:ext cx="5943600" cy="6510020"/>
        </a:xfrm>
        <a:prstGeom prst="rect">
          <a:avLst/>
        </a:prstGeom>
      </xdr:spPr>
    </xdr:pic>
    <xdr:clientData/>
  </xdr:twoCellAnchor>
  <xdr:twoCellAnchor editAs="oneCell">
    <xdr:from>
      <xdr:col>6</xdr:col>
      <xdr:colOff>0</xdr:colOff>
      <xdr:row>196</xdr:row>
      <xdr:rowOff>0</xdr:rowOff>
    </xdr:from>
    <xdr:to>
      <xdr:col>15</xdr:col>
      <xdr:colOff>457200</xdr:colOff>
      <xdr:row>231</xdr:row>
      <xdr:rowOff>64770</xdr:rowOff>
    </xdr:to>
    <xdr:pic>
      <xdr:nvPicPr>
        <xdr:cNvPr id="4" name="Picture 3"/>
        <xdr:cNvPicPr/>
      </xdr:nvPicPr>
      <xdr:blipFill>
        <a:blip xmlns:r="http://schemas.openxmlformats.org/officeDocument/2006/relationships" r:embed="rId2"/>
        <a:stretch>
          <a:fillRect/>
        </a:stretch>
      </xdr:blipFill>
      <xdr:spPr>
        <a:xfrm>
          <a:off x="3657600" y="36093400"/>
          <a:ext cx="5943600" cy="6510020"/>
        </a:xfrm>
        <a:prstGeom prst="rect">
          <a:avLst/>
        </a:prstGeom>
      </xdr:spPr>
    </xdr:pic>
    <xdr:clientData/>
  </xdr:twoCellAnchor>
  <xdr:twoCellAnchor editAs="oneCell">
    <xdr:from>
      <xdr:col>6</xdr:col>
      <xdr:colOff>0</xdr:colOff>
      <xdr:row>265</xdr:row>
      <xdr:rowOff>0</xdr:rowOff>
    </xdr:from>
    <xdr:to>
      <xdr:col>15</xdr:col>
      <xdr:colOff>457200</xdr:colOff>
      <xdr:row>300</xdr:row>
      <xdr:rowOff>64770</xdr:rowOff>
    </xdr:to>
    <xdr:pic>
      <xdr:nvPicPr>
        <xdr:cNvPr id="5" name="Picture 4"/>
        <xdr:cNvPicPr/>
      </xdr:nvPicPr>
      <xdr:blipFill>
        <a:blip xmlns:r="http://schemas.openxmlformats.org/officeDocument/2006/relationships" r:embed="rId3"/>
        <a:stretch>
          <a:fillRect/>
        </a:stretch>
      </xdr:blipFill>
      <xdr:spPr>
        <a:xfrm>
          <a:off x="3657600" y="48799750"/>
          <a:ext cx="5943600" cy="6510020"/>
        </a:xfrm>
        <a:prstGeom prst="rect">
          <a:avLst/>
        </a:prstGeom>
      </xdr:spPr>
    </xdr:pic>
    <xdr:clientData/>
  </xdr:twoCellAnchor>
  <xdr:twoCellAnchor editAs="oneCell">
    <xdr:from>
      <xdr:col>7</xdr:col>
      <xdr:colOff>0</xdr:colOff>
      <xdr:row>356</xdr:row>
      <xdr:rowOff>0</xdr:rowOff>
    </xdr:from>
    <xdr:to>
      <xdr:col>16</xdr:col>
      <xdr:colOff>457200</xdr:colOff>
      <xdr:row>391</xdr:row>
      <xdr:rowOff>64770</xdr:rowOff>
    </xdr:to>
    <xdr:pic>
      <xdr:nvPicPr>
        <xdr:cNvPr id="6" name="Picture 5"/>
        <xdr:cNvPicPr/>
      </xdr:nvPicPr>
      <xdr:blipFill>
        <a:blip xmlns:r="http://schemas.openxmlformats.org/officeDocument/2006/relationships" r:embed="rId4"/>
        <a:stretch>
          <a:fillRect/>
        </a:stretch>
      </xdr:blipFill>
      <xdr:spPr>
        <a:xfrm>
          <a:off x="4267200" y="65557400"/>
          <a:ext cx="5943600" cy="6510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234950</xdr:colOff>
      <xdr:row>43</xdr:row>
      <xdr:rowOff>101600</xdr:rowOff>
    </xdr:from>
    <xdr:to>
      <xdr:col>28</xdr:col>
      <xdr:colOff>577850</xdr:colOff>
      <xdr:row>78</xdr:row>
      <xdr:rowOff>166370</xdr:rowOff>
    </xdr:to>
    <xdr:pic>
      <xdr:nvPicPr>
        <xdr:cNvPr id="6" name="Picture 5"/>
        <xdr:cNvPicPr/>
      </xdr:nvPicPr>
      <xdr:blipFill>
        <a:blip xmlns:r="http://schemas.openxmlformats.org/officeDocument/2006/relationships" r:embed="rId1"/>
        <a:stretch>
          <a:fillRect/>
        </a:stretch>
      </xdr:blipFill>
      <xdr:spPr>
        <a:xfrm>
          <a:off x="10553700" y="8020050"/>
          <a:ext cx="5943600" cy="6510020"/>
        </a:xfrm>
        <a:prstGeom prst="rect">
          <a:avLst/>
        </a:prstGeom>
      </xdr:spPr>
    </xdr:pic>
    <xdr:clientData/>
  </xdr:twoCellAnchor>
  <xdr:twoCellAnchor editAs="oneCell">
    <xdr:from>
      <xdr:col>20</xdr:col>
      <xdr:colOff>0</xdr:colOff>
      <xdr:row>88</xdr:row>
      <xdr:rowOff>0</xdr:rowOff>
    </xdr:from>
    <xdr:to>
      <xdr:col>29</xdr:col>
      <xdr:colOff>342900</xdr:colOff>
      <xdr:row>123</xdr:row>
      <xdr:rowOff>64770</xdr:rowOff>
    </xdr:to>
    <xdr:pic>
      <xdr:nvPicPr>
        <xdr:cNvPr id="7" name="Picture 6"/>
        <xdr:cNvPicPr/>
      </xdr:nvPicPr>
      <xdr:blipFill>
        <a:blip xmlns:r="http://schemas.openxmlformats.org/officeDocument/2006/relationships" r:embed="rId2"/>
        <a:stretch>
          <a:fillRect/>
        </a:stretch>
      </xdr:blipFill>
      <xdr:spPr>
        <a:xfrm>
          <a:off x="10941050" y="16205200"/>
          <a:ext cx="5943600" cy="65100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15</xdr:col>
      <xdr:colOff>723900</xdr:colOff>
      <xdr:row>37</xdr:row>
      <xdr:rowOff>13970</xdr:rowOff>
    </xdr:to>
    <xdr:pic>
      <xdr:nvPicPr>
        <xdr:cNvPr id="3" name="Picture 2"/>
        <xdr:cNvPicPr/>
      </xdr:nvPicPr>
      <xdr:blipFill>
        <a:blip xmlns:r="http://schemas.openxmlformats.org/officeDocument/2006/relationships" r:embed="rId1"/>
        <a:stretch>
          <a:fillRect/>
        </a:stretch>
      </xdr:blipFill>
      <xdr:spPr>
        <a:xfrm>
          <a:off x="7493000" y="787400"/>
          <a:ext cx="5943600" cy="6510020"/>
        </a:xfrm>
        <a:prstGeom prst="rect">
          <a:avLst/>
        </a:prstGeom>
      </xdr:spPr>
    </xdr:pic>
    <xdr:clientData/>
  </xdr:twoCellAnchor>
</xdr:wsDr>
</file>

<file path=xl/queryTables/queryTable1.xml><?xml version="1.0" encoding="utf-8"?>
<queryTable xmlns="http://schemas.openxmlformats.org/spreadsheetml/2006/main" name="Cereal"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2"/>
  <sheetViews>
    <sheetView tabSelected="1" workbookViewId="0"/>
  </sheetViews>
  <sheetFormatPr defaultRowHeight="14.5" x14ac:dyDescent="0.35"/>
  <cols>
    <col min="1" max="1" width="8.7265625" style="32"/>
  </cols>
  <sheetData>
    <row r="1" spans="1:1" s="4" customFormat="1" x14ac:dyDescent="0.35">
      <c r="A1" s="32" t="s">
        <v>249</v>
      </c>
    </row>
    <row r="37" spans="1:1" x14ac:dyDescent="0.35">
      <c r="A37" s="32" t="s">
        <v>250</v>
      </c>
    </row>
    <row r="70" spans="1:1" x14ac:dyDescent="0.35">
      <c r="A70" s="32" t="s">
        <v>251</v>
      </c>
    </row>
    <row r="102" spans="1:8" x14ac:dyDescent="0.35">
      <c r="A102" s="32" t="s">
        <v>252</v>
      </c>
    </row>
    <row r="103" spans="1:8" x14ac:dyDescent="0.35">
      <c r="A103" s="32" t="s">
        <v>253</v>
      </c>
      <c r="H103" s="32" t="s">
        <v>254</v>
      </c>
    </row>
    <row r="155" spans="1:1" x14ac:dyDescent="0.35">
      <c r="A155" s="32" t="s">
        <v>252</v>
      </c>
    </row>
    <row r="156" spans="1:1" x14ac:dyDescent="0.35">
      <c r="A156" s="32" t="s">
        <v>253</v>
      </c>
    </row>
    <row r="188" spans="1:1" x14ac:dyDescent="0.35">
      <c r="A188" s="32" t="s">
        <v>255</v>
      </c>
    </row>
    <row r="189" spans="1:1" x14ac:dyDescent="0.35">
      <c r="A189" s="32" t="s">
        <v>256</v>
      </c>
    </row>
    <row r="226" spans="1:11" x14ac:dyDescent="0.35">
      <c r="A226" s="32" t="s">
        <v>257</v>
      </c>
    </row>
    <row r="227" spans="1:11" s="32" customFormat="1" x14ac:dyDescent="0.35">
      <c r="D227" s="32" t="s">
        <v>258</v>
      </c>
      <c r="K227" s="32" t="s">
        <v>259</v>
      </c>
    </row>
    <row r="265" spans="1:1" x14ac:dyDescent="0.35">
      <c r="A265" s="32" t="s">
        <v>260</v>
      </c>
    </row>
    <row r="300" spans="1:1" x14ac:dyDescent="0.35">
      <c r="A300" s="32" t="s">
        <v>261</v>
      </c>
    </row>
    <row r="301" spans="1:1" x14ac:dyDescent="0.35">
      <c r="A301" s="32" t="s">
        <v>262</v>
      </c>
    </row>
    <row r="337" spans="1:1" x14ac:dyDescent="0.35">
      <c r="A337" s="32" t="s">
        <v>263</v>
      </c>
    </row>
    <row r="370" spans="1:1" x14ac:dyDescent="0.35">
      <c r="A370" s="32" t="s">
        <v>264</v>
      </c>
    </row>
    <row r="405" spans="1:9" x14ac:dyDescent="0.35">
      <c r="A405" s="32" t="s">
        <v>265</v>
      </c>
      <c r="I405" s="32" t="s">
        <v>266</v>
      </c>
    </row>
    <row r="436" spans="1:1" x14ac:dyDescent="0.35">
      <c r="A436" s="32" t="s">
        <v>267</v>
      </c>
    </row>
    <row r="470" spans="1:1" x14ac:dyDescent="0.35">
      <c r="A470" s="32" t="s">
        <v>268</v>
      </c>
    </row>
    <row r="522" spans="1:1" x14ac:dyDescent="0.35">
      <c r="A522" s="32" t="s">
        <v>269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9"/>
  <sheetViews>
    <sheetView topLeftCell="H1" workbookViewId="0">
      <pane ySplit="1" topLeftCell="A2" activePane="bottomLeft" state="frozen"/>
      <selection pane="bottomLeft" activeCell="W18" sqref="W18"/>
    </sheetView>
  </sheetViews>
  <sheetFormatPr defaultRowHeight="14.5" x14ac:dyDescent="0.35"/>
  <cols>
    <col min="1" max="1" width="7.08984375" bestFit="1" customWidth="1"/>
    <col min="2" max="2" width="7.36328125" style="3" bestFit="1" customWidth="1"/>
    <col min="3" max="3" width="7.453125" bestFit="1" customWidth="1"/>
    <col min="4" max="4" width="8.6328125" bestFit="1" customWidth="1"/>
    <col min="5" max="5" width="7.54296875" bestFit="1" customWidth="1"/>
    <col min="6" max="6" width="8.90625" bestFit="1" customWidth="1"/>
    <col min="7" max="7" width="7.6328125" bestFit="1" customWidth="1"/>
    <col min="8" max="8" width="9" bestFit="1" customWidth="1"/>
    <col min="9" max="9" width="7.36328125" bestFit="1" customWidth="1"/>
    <col min="10" max="10" width="8.54296875" bestFit="1" customWidth="1"/>
    <col min="17" max="17" width="11.81640625" bestFit="1" customWidth="1"/>
  </cols>
  <sheetData>
    <row r="1" spans="1:24" x14ac:dyDescent="0.35">
      <c r="A1" s="3" t="s">
        <v>103</v>
      </c>
      <c r="B1" s="3" t="s">
        <v>828</v>
      </c>
      <c r="C1" t="s">
        <v>829</v>
      </c>
      <c r="D1" t="s">
        <v>830</v>
      </c>
      <c r="E1" t="s">
        <v>831</v>
      </c>
      <c r="F1" t="s">
        <v>832</v>
      </c>
      <c r="G1" t="s">
        <v>833</v>
      </c>
      <c r="H1" t="s">
        <v>834</v>
      </c>
      <c r="I1" t="s">
        <v>835</v>
      </c>
      <c r="J1" t="s">
        <v>836</v>
      </c>
      <c r="K1" t="s">
        <v>837</v>
      </c>
      <c r="L1" t="s">
        <v>838</v>
      </c>
      <c r="M1" t="s">
        <v>839</v>
      </c>
      <c r="N1" t="s">
        <v>840</v>
      </c>
    </row>
    <row r="2" spans="1:24" x14ac:dyDescent="0.35">
      <c r="A2" t="s">
        <v>841</v>
      </c>
      <c r="B2" s="3" t="s">
        <v>12</v>
      </c>
      <c r="C2" s="34">
        <v>218</v>
      </c>
      <c r="D2" s="34">
        <v>213</v>
      </c>
      <c r="E2" s="34">
        <v>113</v>
      </c>
      <c r="F2" s="34">
        <v>112</v>
      </c>
      <c r="G2" s="34">
        <v>34.5</v>
      </c>
      <c r="H2" s="34">
        <v>33</v>
      </c>
      <c r="I2" s="34">
        <v>161</v>
      </c>
      <c r="J2" s="34">
        <v>157.66666667000001</v>
      </c>
      <c r="K2" s="34">
        <f>D2-C2</f>
        <v>-5</v>
      </c>
      <c r="L2" s="34">
        <f>F2-E2</f>
        <v>-1</v>
      </c>
      <c r="M2" s="34">
        <f>H2-G2</f>
        <v>-1.5</v>
      </c>
      <c r="N2" s="34">
        <f>J2-I2</f>
        <v>-3.3333333299999879</v>
      </c>
      <c r="O2" s="34"/>
      <c r="Q2" t="s">
        <v>829</v>
      </c>
      <c r="R2" t="s">
        <v>830</v>
      </c>
      <c r="S2" t="s">
        <v>831</v>
      </c>
      <c r="T2" t="s">
        <v>832</v>
      </c>
      <c r="U2" t="s">
        <v>833</v>
      </c>
      <c r="V2" t="s">
        <v>834</v>
      </c>
      <c r="W2" t="s">
        <v>835</v>
      </c>
      <c r="X2" t="s">
        <v>836</v>
      </c>
    </row>
    <row r="3" spans="1:24" x14ac:dyDescent="0.35">
      <c r="A3" t="s">
        <v>842</v>
      </c>
      <c r="B3" s="3" t="s">
        <v>12</v>
      </c>
      <c r="C3" s="34">
        <v>174.5</v>
      </c>
      <c r="D3" s="34">
        <v>187</v>
      </c>
      <c r="E3" s="34">
        <v>63</v>
      </c>
      <c r="F3" s="34">
        <v>61.666666667000001</v>
      </c>
      <c r="G3" s="34">
        <v>63</v>
      </c>
      <c r="H3" s="34">
        <v>52.333333332999999</v>
      </c>
      <c r="I3" s="34">
        <v>99</v>
      </c>
      <c r="J3" s="34">
        <v>122.33333333</v>
      </c>
      <c r="K3" s="34">
        <f t="shared" ref="K3:K66" si="0">D3-C3</f>
        <v>12.5</v>
      </c>
      <c r="L3" s="34">
        <f t="shared" ref="L3:L66" si="1">F3-E3</f>
        <v>-1.3333333329999988</v>
      </c>
      <c r="M3" s="34">
        <f t="shared" ref="M3:M66" si="2">H3-G3</f>
        <v>-10.666666667000001</v>
      </c>
      <c r="N3" s="34">
        <f t="shared" ref="N3:N66" si="3">J3-I3</f>
        <v>23.333333330000002</v>
      </c>
      <c r="O3" s="34"/>
      <c r="P3" t="s">
        <v>843</v>
      </c>
      <c r="Q3" s="15">
        <f>AVERAGE(C2:C74)</f>
        <v>198.64383561643837</v>
      </c>
      <c r="R3" s="15">
        <f t="shared" ref="R3:X3" si="4">AVERAGE(D2:D74)</f>
        <v>199.42694063904108</v>
      </c>
      <c r="S3" s="15">
        <f t="shared" si="4"/>
        <v>142.81506849315068</v>
      </c>
      <c r="T3" s="15">
        <f t="shared" si="4"/>
        <v>140.15068493167126</v>
      </c>
      <c r="U3" s="15">
        <f t="shared" si="4"/>
        <v>37.335616438356162</v>
      </c>
      <c r="V3" s="15">
        <f t="shared" si="4"/>
        <v>37.673515981698628</v>
      </c>
      <c r="W3" s="15">
        <f t="shared" si="4"/>
        <v>132.89041095890411</v>
      </c>
      <c r="X3" s="15">
        <f t="shared" si="4"/>
        <v>134.01369863023288</v>
      </c>
    </row>
    <row r="4" spans="1:24" x14ac:dyDescent="0.35">
      <c r="A4" t="s">
        <v>844</v>
      </c>
      <c r="B4" s="3" t="s">
        <v>12</v>
      </c>
      <c r="C4" s="34">
        <v>159</v>
      </c>
      <c r="D4" s="34">
        <v>192</v>
      </c>
      <c r="E4" s="34">
        <v>81</v>
      </c>
      <c r="F4" s="34">
        <v>80</v>
      </c>
      <c r="G4" s="34">
        <v>41.5</v>
      </c>
      <c r="H4" s="34">
        <v>45.333333332999999</v>
      </c>
      <c r="I4" s="34">
        <v>101.5</v>
      </c>
      <c r="J4" s="34">
        <v>130.66666667000001</v>
      </c>
      <c r="K4" s="34">
        <f t="shared" si="0"/>
        <v>33</v>
      </c>
      <c r="L4" s="34">
        <f t="shared" si="1"/>
        <v>-1</v>
      </c>
      <c r="M4" s="34">
        <f t="shared" si="2"/>
        <v>3.8333333329999988</v>
      </c>
      <c r="N4" s="34">
        <f t="shared" si="3"/>
        <v>29.166666670000012</v>
      </c>
      <c r="O4" s="34"/>
      <c r="P4" t="s">
        <v>845</v>
      </c>
      <c r="Q4" s="15">
        <f>STDEV(C2:C74)</f>
        <v>28.120336582767983</v>
      </c>
      <c r="R4" s="15">
        <f t="shared" ref="R4:X4" si="5">STDEV(D2:D74)</f>
        <v>27.397367212154283</v>
      </c>
      <c r="S4" s="15">
        <f t="shared" si="5"/>
        <v>65.812998275486066</v>
      </c>
      <c r="T4" s="15">
        <f t="shared" si="5"/>
        <v>66.180613352241394</v>
      </c>
      <c r="U4" s="15">
        <f t="shared" si="5"/>
        <v>8.8975865932381044</v>
      </c>
      <c r="V4" s="15">
        <f t="shared" si="5"/>
        <v>9.0321117099547958</v>
      </c>
      <c r="W4" s="15">
        <f t="shared" si="5"/>
        <v>24.537421332774571</v>
      </c>
      <c r="X4" s="15">
        <f t="shared" si="5"/>
        <v>22.787629194622884</v>
      </c>
    </row>
    <row r="5" spans="1:24" x14ac:dyDescent="0.35">
      <c r="A5" t="s">
        <v>846</v>
      </c>
      <c r="B5" s="3" t="s">
        <v>12</v>
      </c>
      <c r="C5" s="34">
        <v>182.5</v>
      </c>
      <c r="D5" s="34">
        <v>182.33333332999999</v>
      </c>
      <c r="E5" s="34">
        <v>190.5</v>
      </c>
      <c r="F5" s="34">
        <v>170.33333332999999</v>
      </c>
      <c r="G5" s="34">
        <v>40.5</v>
      </c>
      <c r="H5" s="34">
        <v>37.333333332999999</v>
      </c>
      <c r="I5" s="34">
        <v>104</v>
      </c>
      <c r="J5" s="34">
        <v>111</v>
      </c>
      <c r="K5" s="34">
        <f t="shared" si="0"/>
        <v>-0.16666667000001212</v>
      </c>
      <c r="L5" s="34">
        <f t="shared" si="1"/>
        <v>-20.166666670000012</v>
      </c>
      <c r="M5" s="34">
        <f t="shared" si="2"/>
        <v>-3.1666666670000012</v>
      </c>
      <c r="N5" s="34">
        <f t="shared" si="3"/>
        <v>7</v>
      </c>
      <c r="O5" s="34"/>
      <c r="P5" t="s">
        <v>847</v>
      </c>
      <c r="Q5" s="15">
        <f>AVERAGE(C75:C147)</f>
        <v>208.78082191780823</v>
      </c>
      <c r="R5" s="15">
        <f t="shared" ref="R5:X5" si="6">AVERAGE(D75:D147)</f>
        <v>197.89497716931507</v>
      </c>
      <c r="S5" s="15">
        <f t="shared" si="6"/>
        <v>158.28082191780823</v>
      </c>
      <c r="T5" s="15">
        <f t="shared" si="6"/>
        <v>151.69634703184934</v>
      </c>
      <c r="U5" s="15">
        <f t="shared" si="6"/>
        <v>35.856164383561641</v>
      </c>
      <c r="V5" s="15">
        <f t="shared" si="6"/>
        <v>35.867579908712322</v>
      </c>
      <c r="W5" s="15">
        <f t="shared" si="6"/>
        <v>141.27397260273972</v>
      </c>
      <c r="X5" s="15">
        <f t="shared" si="6"/>
        <v>131.8401826479041</v>
      </c>
    </row>
    <row r="6" spans="1:24" x14ac:dyDescent="0.35">
      <c r="A6" t="s">
        <v>848</v>
      </c>
      <c r="B6" s="3" t="s">
        <v>12</v>
      </c>
      <c r="C6" s="34">
        <v>155</v>
      </c>
      <c r="D6" s="34">
        <v>179.33333332999999</v>
      </c>
      <c r="E6" s="34">
        <v>97.5</v>
      </c>
      <c r="F6" s="34">
        <v>120.66666667</v>
      </c>
      <c r="G6" s="34">
        <v>26</v>
      </c>
      <c r="H6" s="34">
        <v>27.333333332999999</v>
      </c>
      <c r="I6" s="34">
        <v>109.5</v>
      </c>
      <c r="J6" s="34">
        <v>128</v>
      </c>
      <c r="K6" s="34">
        <f t="shared" si="0"/>
        <v>24.333333329999988</v>
      </c>
      <c r="L6" s="34">
        <f t="shared" si="1"/>
        <v>23.166666669999998</v>
      </c>
      <c r="M6" s="34">
        <f t="shared" si="2"/>
        <v>1.3333333329999988</v>
      </c>
      <c r="N6" s="34">
        <f t="shared" si="3"/>
        <v>18.5</v>
      </c>
      <c r="O6" s="34"/>
      <c r="P6" t="s">
        <v>849</v>
      </c>
      <c r="Q6" s="15">
        <f>STDEV(C75:C147)</f>
        <v>29.85543714456124</v>
      </c>
      <c r="R6" s="15">
        <f t="shared" ref="R6:X6" si="7">STDEV(D75:D147)</f>
        <v>24.993880529672236</v>
      </c>
      <c r="S6" s="15">
        <f t="shared" si="7"/>
        <v>64.892485135744693</v>
      </c>
      <c r="T6" s="15">
        <f t="shared" si="7"/>
        <v>62.8817805077001</v>
      </c>
      <c r="U6" s="15">
        <f t="shared" si="7"/>
        <v>9.6994700070182827</v>
      </c>
      <c r="V6" s="15">
        <f t="shared" si="7"/>
        <v>9.9910051716345993</v>
      </c>
      <c r="W6" s="15">
        <f t="shared" si="7"/>
        <v>26.33083335916524</v>
      </c>
      <c r="X6" s="15">
        <f t="shared" si="7"/>
        <v>21.598136606955681</v>
      </c>
    </row>
    <row r="7" spans="1:24" x14ac:dyDescent="0.35">
      <c r="A7" t="s">
        <v>850</v>
      </c>
      <c r="B7" s="3" t="s">
        <v>12</v>
      </c>
      <c r="C7" s="34">
        <v>212.5</v>
      </c>
      <c r="D7" s="34">
        <v>211.33333332999999</v>
      </c>
      <c r="E7" s="34">
        <v>94.5</v>
      </c>
      <c r="F7" s="34">
        <v>79</v>
      </c>
      <c r="G7" s="34">
        <v>38</v>
      </c>
      <c r="H7" s="34">
        <v>38</v>
      </c>
      <c r="I7" s="34">
        <v>155.5</v>
      </c>
      <c r="J7" s="34">
        <v>157.66666667000001</v>
      </c>
      <c r="K7" s="34">
        <f t="shared" si="0"/>
        <v>-1.1666666700000121</v>
      </c>
      <c r="L7" s="34">
        <f t="shared" si="1"/>
        <v>-15.5</v>
      </c>
      <c r="M7" s="34">
        <f t="shared" si="2"/>
        <v>0</v>
      </c>
      <c r="N7" s="34">
        <f t="shared" si="3"/>
        <v>2.1666666700000121</v>
      </c>
      <c r="O7" s="34"/>
    </row>
    <row r="8" spans="1:24" x14ac:dyDescent="0.35">
      <c r="A8" t="s">
        <v>851</v>
      </c>
      <c r="B8" s="3" t="s">
        <v>12</v>
      </c>
      <c r="C8" s="34">
        <v>202</v>
      </c>
      <c r="D8" s="34">
        <v>222</v>
      </c>
      <c r="E8" s="34">
        <v>86.5</v>
      </c>
      <c r="F8" s="34">
        <v>97.666666667000001</v>
      </c>
      <c r="G8" s="34">
        <v>42</v>
      </c>
      <c r="H8" s="34">
        <v>37.333333332999999</v>
      </c>
      <c r="I8" s="34">
        <v>142.5</v>
      </c>
      <c r="J8" s="34">
        <v>165.33333332999999</v>
      </c>
      <c r="K8" s="34">
        <f t="shared" si="0"/>
        <v>20</v>
      </c>
      <c r="L8" s="34">
        <f t="shared" si="1"/>
        <v>11.166666667000001</v>
      </c>
      <c r="M8" s="34">
        <f t="shared" si="2"/>
        <v>-4.6666666670000012</v>
      </c>
      <c r="N8" s="34">
        <f t="shared" si="3"/>
        <v>22.833333329999988</v>
      </c>
      <c r="O8" s="34"/>
      <c r="Q8" t="s">
        <v>837</v>
      </c>
      <c r="R8" t="s">
        <v>838</v>
      </c>
      <c r="S8" t="s">
        <v>839</v>
      </c>
      <c r="T8" t="s">
        <v>840</v>
      </c>
    </row>
    <row r="9" spans="1:24" x14ac:dyDescent="0.35">
      <c r="A9" t="s">
        <v>852</v>
      </c>
      <c r="B9" s="3" t="s">
        <v>12</v>
      </c>
      <c r="C9" s="34">
        <v>246.5</v>
      </c>
      <c r="D9" s="34">
        <v>266.66666666999998</v>
      </c>
      <c r="E9" s="34">
        <v>169.5</v>
      </c>
      <c r="F9" s="34">
        <v>133.66666667000001</v>
      </c>
      <c r="G9" s="34">
        <v>44</v>
      </c>
      <c r="H9" s="34">
        <v>51</v>
      </c>
      <c r="I9" s="34">
        <v>169</v>
      </c>
      <c r="J9" s="34">
        <v>189.33333332999999</v>
      </c>
      <c r="K9" s="34">
        <f t="shared" si="0"/>
        <v>20.166666669999984</v>
      </c>
      <c r="L9" s="34">
        <f t="shared" si="1"/>
        <v>-35.833333329999988</v>
      </c>
      <c r="M9" s="34">
        <f t="shared" si="2"/>
        <v>7</v>
      </c>
      <c r="N9" s="34">
        <f t="shared" si="3"/>
        <v>20.333333329999988</v>
      </c>
      <c r="O9" s="34"/>
      <c r="P9" t="s">
        <v>843</v>
      </c>
      <c r="Q9" s="15">
        <f>AVERAGE(K2:K74)</f>
        <v>0.78310502260273929</v>
      </c>
      <c r="R9" s="15">
        <f t="shared" ref="R9:T9" si="8">AVERAGE(L2:L74)</f>
        <v>-2.6643835614794527</v>
      </c>
      <c r="S9" s="15">
        <f t="shared" si="8"/>
        <v>0.33789954334246564</v>
      </c>
      <c r="T9" s="15">
        <f t="shared" si="8"/>
        <v>1.1232876713287683</v>
      </c>
    </row>
    <row r="10" spans="1:24" x14ac:dyDescent="0.35">
      <c r="A10" t="s">
        <v>853</v>
      </c>
      <c r="B10" s="3" t="s">
        <v>12</v>
      </c>
      <c r="C10" s="34">
        <v>229</v>
      </c>
      <c r="D10" s="34">
        <v>226.33333332999999</v>
      </c>
      <c r="E10" s="34">
        <v>162</v>
      </c>
      <c r="F10" s="34">
        <v>155.66666667000001</v>
      </c>
      <c r="G10" s="34">
        <v>33</v>
      </c>
      <c r="H10" s="34">
        <v>34</v>
      </c>
      <c r="I10" s="34">
        <v>163.5</v>
      </c>
      <c r="J10" s="34">
        <v>161</v>
      </c>
      <c r="K10" s="34">
        <f t="shared" si="0"/>
        <v>-2.6666666700000121</v>
      </c>
      <c r="L10" s="34">
        <f t="shared" si="1"/>
        <v>-6.3333333299999879</v>
      </c>
      <c r="M10" s="34">
        <f t="shared" si="2"/>
        <v>1</v>
      </c>
      <c r="N10" s="34">
        <f t="shared" si="3"/>
        <v>-2.5</v>
      </c>
      <c r="O10" s="34"/>
      <c r="P10" t="s">
        <v>845</v>
      </c>
      <c r="Q10" s="15">
        <f>STDEV(K2:K74)</f>
        <v>18.046892898988865</v>
      </c>
      <c r="R10" s="15">
        <f t="shared" ref="R10:T10" si="9">STDEV(L2:L74)</f>
        <v>31.946950302190285</v>
      </c>
      <c r="S10" s="15">
        <f t="shared" si="9"/>
        <v>3.9617161571125159</v>
      </c>
      <c r="T10" s="15">
        <f t="shared" si="9"/>
        <v>17.458461004687095</v>
      </c>
    </row>
    <row r="11" spans="1:24" x14ac:dyDescent="0.35">
      <c r="A11" t="s">
        <v>854</v>
      </c>
      <c r="B11" s="3" t="s">
        <v>12</v>
      </c>
      <c r="C11" s="34">
        <v>185.5</v>
      </c>
      <c r="D11" s="34">
        <v>194.66666667000001</v>
      </c>
      <c r="E11" s="34">
        <v>113</v>
      </c>
      <c r="F11" s="34">
        <v>107</v>
      </c>
      <c r="G11" s="34">
        <v>37.5</v>
      </c>
      <c r="H11" s="34">
        <v>34.666666667000001</v>
      </c>
      <c r="I11" s="34">
        <v>125.5</v>
      </c>
      <c r="J11" s="34">
        <v>138.66666667000001</v>
      </c>
      <c r="K11" s="34">
        <f t="shared" si="0"/>
        <v>9.1666666700000121</v>
      </c>
      <c r="L11" s="34">
        <f t="shared" si="1"/>
        <v>-6</v>
      </c>
      <c r="M11" s="34">
        <f t="shared" si="2"/>
        <v>-2.8333333329999988</v>
      </c>
      <c r="N11" s="34">
        <f t="shared" si="3"/>
        <v>13.166666670000012</v>
      </c>
      <c r="O11" s="34"/>
      <c r="P11" t="s">
        <v>855</v>
      </c>
      <c r="Q11" s="6">
        <f>_xlfn.T.TEST(C2:C74,D2:D74,2,1)</f>
        <v>0.71191369381552394</v>
      </c>
      <c r="R11" s="6">
        <f>_xlfn.T.TEST(E2:E74,F2:F74,2,1)</f>
        <v>0.47841356136771174</v>
      </c>
      <c r="S11" s="6">
        <f>_xlfn.T.TEST(G2:G74,H2:H74,2,1)</f>
        <v>0.46853156645311</v>
      </c>
      <c r="T11" s="6">
        <f>_xlfn.T.TEST(I2:I74,J2:J74,2,1)</f>
        <v>0.58420837852104368</v>
      </c>
    </row>
    <row r="12" spans="1:24" x14ac:dyDescent="0.35">
      <c r="A12" t="s">
        <v>856</v>
      </c>
      <c r="B12" s="3" t="s">
        <v>12</v>
      </c>
      <c r="C12" s="34">
        <v>177.5</v>
      </c>
      <c r="D12" s="34">
        <v>190.33333332999999</v>
      </c>
      <c r="E12" s="34">
        <v>128</v>
      </c>
      <c r="F12" s="34">
        <v>104.66666667</v>
      </c>
      <c r="G12" s="34">
        <v>39</v>
      </c>
      <c r="H12" s="34">
        <v>39.333333332999999</v>
      </c>
      <c r="I12" s="34">
        <v>113</v>
      </c>
      <c r="J12" s="34">
        <v>130</v>
      </c>
      <c r="K12" s="34">
        <f t="shared" si="0"/>
        <v>12.833333329999988</v>
      </c>
      <c r="L12" s="34">
        <f t="shared" si="1"/>
        <v>-23.333333330000002</v>
      </c>
      <c r="M12" s="34">
        <f t="shared" si="2"/>
        <v>0.33333333299999879</v>
      </c>
      <c r="N12" s="34">
        <f t="shared" si="3"/>
        <v>17</v>
      </c>
      <c r="O12" s="34"/>
      <c r="P12" t="s">
        <v>847</v>
      </c>
      <c r="Q12" s="15">
        <f>AVERAGE(K75:K147)</f>
        <v>-10.885844748493147</v>
      </c>
      <c r="R12" s="15">
        <f t="shared" ref="R12:T12" si="10">AVERAGE(L75:L147)</f>
        <v>-6.5844748859589073</v>
      </c>
      <c r="S12" s="15">
        <f t="shared" si="10"/>
        <v>1.1415525150685064E-2</v>
      </c>
      <c r="T12" s="15">
        <f t="shared" si="10"/>
        <v>-9.4337899548356159</v>
      </c>
    </row>
    <row r="13" spans="1:24" x14ac:dyDescent="0.35">
      <c r="A13" t="s">
        <v>857</v>
      </c>
      <c r="B13" s="3" t="s">
        <v>12</v>
      </c>
      <c r="C13" s="34">
        <v>160</v>
      </c>
      <c r="D13" s="34">
        <v>214.33333332999999</v>
      </c>
      <c r="E13" s="34">
        <v>105.5</v>
      </c>
      <c r="F13" s="34">
        <v>128</v>
      </c>
      <c r="G13" s="34">
        <v>40.5</v>
      </c>
      <c r="H13" s="34">
        <v>41.333333332999999</v>
      </c>
      <c r="I13" s="34">
        <v>98.5</v>
      </c>
      <c r="J13" s="34">
        <v>147</v>
      </c>
      <c r="K13" s="34">
        <f t="shared" si="0"/>
        <v>54.333333329999988</v>
      </c>
      <c r="L13" s="34">
        <f t="shared" si="1"/>
        <v>22.5</v>
      </c>
      <c r="M13" s="34">
        <f t="shared" si="2"/>
        <v>0.83333333299999879</v>
      </c>
      <c r="N13" s="34">
        <f t="shared" si="3"/>
        <v>48.5</v>
      </c>
      <c r="O13" s="34"/>
      <c r="P13" t="s">
        <v>849</v>
      </c>
      <c r="Q13" s="15">
        <f>STDEV(K75:K147)</f>
        <v>21.634589444861927</v>
      </c>
      <c r="R13" s="15">
        <f t="shared" ref="R13:T13" si="11">STDEV(L75:L147)</f>
        <v>44.650322839912747</v>
      </c>
      <c r="S13" s="15">
        <f t="shared" si="11"/>
        <v>4.2707670516314842</v>
      </c>
      <c r="T13" s="15">
        <f t="shared" si="11"/>
        <v>20.260680382278409</v>
      </c>
    </row>
    <row r="14" spans="1:24" x14ac:dyDescent="0.35">
      <c r="A14" t="s">
        <v>858</v>
      </c>
      <c r="B14" s="3" t="s">
        <v>12</v>
      </c>
      <c r="C14" s="34">
        <v>231</v>
      </c>
      <c r="D14" s="34">
        <v>241.66666667000001</v>
      </c>
      <c r="E14" s="34">
        <v>415.5</v>
      </c>
      <c r="F14" s="34">
        <v>372.66666666999998</v>
      </c>
      <c r="G14" s="34">
        <v>33</v>
      </c>
      <c r="H14" s="34">
        <v>34.333333332999999</v>
      </c>
      <c r="I14" s="34">
        <v>122</v>
      </c>
      <c r="J14" s="34">
        <v>141</v>
      </c>
      <c r="K14" s="34">
        <f t="shared" si="0"/>
        <v>10.666666670000012</v>
      </c>
      <c r="L14" s="34">
        <f t="shared" si="1"/>
        <v>-42.833333330000016</v>
      </c>
      <c r="M14" s="34">
        <f t="shared" si="2"/>
        <v>1.3333333329999988</v>
      </c>
      <c r="N14" s="34">
        <f t="shared" si="3"/>
        <v>19</v>
      </c>
      <c r="O14" s="34"/>
      <c r="P14" t="s">
        <v>859</v>
      </c>
      <c r="Q14" s="6">
        <f>_xlfn.T.TEST(C75:C147,D75:D147,2,1)</f>
        <v>5.29552431621707E-5</v>
      </c>
      <c r="R14" s="6">
        <f>_xlfn.T.TEST(E75:E147,F75:F147,2,1)</f>
        <v>0.21175115276530532</v>
      </c>
      <c r="S14" s="6">
        <f>_xlfn.T.TEST(G75:G147,H75:H147,2,1)</f>
        <v>0.98184294913540326</v>
      </c>
      <c r="T14" s="6">
        <f>_xlfn.T.TEST(I75:I147,J75:J147,2,1)</f>
        <v>1.6359427870853157E-4</v>
      </c>
    </row>
    <row r="15" spans="1:24" x14ac:dyDescent="0.35">
      <c r="A15" t="s">
        <v>860</v>
      </c>
      <c r="B15" s="3" t="s">
        <v>12</v>
      </c>
      <c r="C15" s="34">
        <v>249.5</v>
      </c>
      <c r="D15" s="34">
        <v>237</v>
      </c>
      <c r="E15" s="34">
        <v>154</v>
      </c>
      <c r="F15" s="34">
        <v>177</v>
      </c>
      <c r="G15" s="34">
        <v>28.5</v>
      </c>
      <c r="H15" s="34">
        <v>30</v>
      </c>
      <c r="I15" s="34">
        <v>190.5</v>
      </c>
      <c r="J15" s="34">
        <v>171.66666667000001</v>
      </c>
      <c r="K15" s="34">
        <f t="shared" si="0"/>
        <v>-12.5</v>
      </c>
      <c r="L15" s="34">
        <f t="shared" si="1"/>
        <v>23</v>
      </c>
      <c r="M15" s="34">
        <f t="shared" si="2"/>
        <v>1.5</v>
      </c>
      <c r="N15" s="34">
        <f t="shared" si="3"/>
        <v>-18.833333329999988</v>
      </c>
      <c r="O15" s="34"/>
    </row>
    <row r="16" spans="1:24" x14ac:dyDescent="0.35">
      <c r="A16" t="s">
        <v>861</v>
      </c>
      <c r="B16" s="3" t="s">
        <v>12</v>
      </c>
      <c r="C16" s="34">
        <v>158</v>
      </c>
      <c r="D16" s="34">
        <v>170</v>
      </c>
      <c r="E16" s="34">
        <v>77.5</v>
      </c>
      <c r="F16" s="34">
        <v>68.333333332999999</v>
      </c>
      <c r="G16" s="34">
        <v>52.5</v>
      </c>
      <c r="H16" s="34">
        <v>53.666666667000001</v>
      </c>
      <c r="I16" s="34">
        <v>90</v>
      </c>
      <c r="J16" s="34">
        <v>102.66666667</v>
      </c>
      <c r="K16" s="34">
        <f t="shared" si="0"/>
        <v>12</v>
      </c>
      <c r="L16" s="34">
        <f t="shared" si="1"/>
        <v>-9.1666666670000012</v>
      </c>
      <c r="M16" s="34">
        <f t="shared" si="2"/>
        <v>1.1666666670000012</v>
      </c>
      <c r="N16" s="34">
        <f t="shared" si="3"/>
        <v>12.666666669999998</v>
      </c>
      <c r="O16" s="34"/>
      <c r="P16" s="23" t="s">
        <v>862</v>
      </c>
      <c r="Q16" s="6">
        <f>_xlfn.T.TEST(K2:K74,K75:K147,2,2)</f>
        <v>5.4160101446970327E-4</v>
      </c>
      <c r="R16" s="6">
        <f t="shared" ref="R16:T16" si="12">_xlfn.T.TEST(L2:L74,L75:L147,2,2)</f>
        <v>0.5427884268212102</v>
      </c>
      <c r="S16" s="6">
        <f t="shared" si="12"/>
        <v>0.63276992950910416</v>
      </c>
      <c r="T16" s="6">
        <f t="shared" si="12"/>
        <v>9.5659250543881887E-4</v>
      </c>
    </row>
    <row r="17" spans="1:15" x14ac:dyDescent="0.35">
      <c r="A17" t="s">
        <v>863</v>
      </c>
      <c r="B17" s="3" t="s">
        <v>12</v>
      </c>
      <c r="C17" s="34">
        <v>274.5</v>
      </c>
      <c r="D17" s="34">
        <v>268.33333333000002</v>
      </c>
      <c r="E17" s="34">
        <v>152</v>
      </c>
      <c r="F17" s="34">
        <v>157</v>
      </c>
      <c r="G17" s="34">
        <v>50</v>
      </c>
      <c r="H17" s="34">
        <v>55.333333332999999</v>
      </c>
      <c r="I17" s="34">
        <v>194</v>
      </c>
      <c r="J17" s="34">
        <v>181.66666667000001</v>
      </c>
      <c r="K17" s="34">
        <f t="shared" si="0"/>
        <v>-6.1666666699999837</v>
      </c>
      <c r="L17" s="34">
        <f t="shared" si="1"/>
        <v>5</v>
      </c>
      <c r="M17" s="34">
        <f t="shared" si="2"/>
        <v>5.3333333329999988</v>
      </c>
      <c r="N17" s="34">
        <f t="shared" si="3"/>
        <v>-12.333333329999988</v>
      </c>
      <c r="O17" s="34"/>
    </row>
    <row r="18" spans="1:15" x14ac:dyDescent="0.35">
      <c r="A18" t="s">
        <v>864</v>
      </c>
      <c r="B18" s="3" t="s">
        <v>12</v>
      </c>
      <c r="C18" s="34">
        <v>198</v>
      </c>
      <c r="D18" s="34">
        <v>202.66666667000001</v>
      </c>
      <c r="E18" s="34">
        <v>98.5</v>
      </c>
      <c r="F18" s="34">
        <v>127</v>
      </c>
      <c r="G18" s="34">
        <v>48</v>
      </c>
      <c r="H18" s="34">
        <v>53</v>
      </c>
      <c r="I18" s="34">
        <v>130.5</v>
      </c>
      <c r="J18" s="34">
        <v>124.33333333</v>
      </c>
      <c r="K18" s="34">
        <f t="shared" si="0"/>
        <v>4.6666666700000121</v>
      </c>
      <c r="L18" s="34">
        <f t="shared" si="1"/>
        <v>28.5</v>
      </c>
      <c r="M18" s="34">
        <f t="shared" si="2"/>
        <v>5</v>
      </c>
      <c r="N18" s="34">
        <f t="shared" si="3"/>
        <v>-6.1666666699999979</v>
      </c>
      <c r="O18" s="34"/>
    </row>
    <row r="19" spans="1:15" x14ac:dyDescent="0.35">
      <c r="A19" t="s">
        <v>865</v>
      </c>
      <c r="B19" s="3" t="s">
        <v>12</v>
      </c>
      <c r="C19" s="34">
        <v>227</v>
      </c>
      <c r="D19" s="34">
        <v>210.33333332999999</v>
      </c>
      <c r="E19" s="34">
        <v>178.5</v>
      </c>
      <c r="F19" s="34">
        <v>172</v>
      </c>
      <c r="G19" s="34">
        <v>27</v>
      </c>
      <c r="H19" s="34">
        <v>26.666666667000001</v>
      </c>
      <c r="I19" s="34">
        <v>164.5</v>
      </c>
      <c r="J19" s="34">
        <v>149</v>
      </c>
      <c r="K19" s="34">
        <f t="shared" si="0"/>
        <v>-16.666666670000012</v>
      </c>
      <c r="L19" s="34">
        <f t="shared" si="1"/>
        <v>-6.5</v>
      </c>
      <c r="M19" s="34">
        <f t="shared" si="2"/>
        <v>-0.33333333299999879</v>
      </c>
      <c r="N19" s="34">
        <f t="shared" si="3"/>
        <v>-15.5</v>
      </c>
      <c r="O19" s="34"/>
    </row>
    <row r="20" spans="1:15" x14ac:dyDescent="0.35">
      <c r="A20" t="s">
        <v>866</v>
      </c>
      <c r="B20" s="3" t="s">
        <v>12</v>
      </c>
      <c r="C20" s="34">
        <v>230.5</v>
      </c>
      <c r="D20" s="34">
        <v>205.66666667000001</v>
      </c>
      <c r="E20" s="34">
        <v>134.5</v>
      </c>
      <c r="F20" s="34">
        <v>118</v>
      </c>
      <c r="G20" s="34">
        <v>48.5</v>
      </c>
      <c r="H20" s="34">
        <v>46.666666667000001</v>
      </c>
      <c r="I20" s="34">
        <v>155</v>
      </c>
      <c r="J20" s="34">
        <v>135.33333332999999</v>
      </c>
      <c r="K20" s="34">
        <f t="shared" si="0"/>
        <v>-24.833333329999988</v>
      </c>
      <c r="L20" s="34">
        <f t="shared" si="1"/>
        <v>-16.5</v>
      </c>
      <c r="M20" s="34">
        <f t="shared" si="2"/>
        <v>-1.8333333329999988</v>
      </c>
      <c r="N20" s="34">
        <f t="shared" si="3"/>
        <v>-19.666666670000012</v>
      </c>
      <c r="O20" s="34"/>
    </row>
    <row r="21" spans="1:15" x14ac:dyDescent="0.35">
      <c r="A21" t="s">
        <v>867</v>
      </c>
      <c r="B21" s="3" t="s">
        <v>12</v>
      </c>
      <c r="C21" s="34">
        <v>203</v>
      </c>
      <c r="D21" s="34">
        <v>215.33333332999999</v>
      </c>
      <c r="E21" s="34">
        <v>110</v>
      </c>
      <c r="F21" s="34">
        <v>89.333333332999999</v>
      </c>
      <c r="G21" s="34">
        <v>38</v>
      </c>
      <c r="H21" s="34">
        <v>40.666666667000001</v>
      </c>
      <c r="I21" s="34">
        <v>143</v>
      </c>
      <c r="J21" s="34">
        <v>157</v>
      </c>
      <c r="K21" s="34">
        <f t="shared" si="0"/>
        <v>12.333333329999988</v>
      </c>
      <c r="L21" s="34">
        <f t="shared" si="1"/>
        <v>-20.666666667000001</v>
      </c>
      <c r="M21" s="34">
        <f t="shared" si="2"/>
        <v>2.6666666670000012</v>
      </c>
      <c r="N21" s="34">
        <f t="shared" si="3"/>
        <v>14</v>
      </c>
      <c r="O21" s="34"/>
    </row>
    <row r="22" spans="1:15" x14ac:dyDescent="0.35">
      <c r="A22" t="s">
        <v>868</v>
      </c>
      <c r="B22" s="3" t="s">
        <v>12</v>
      </c>
      <c r="C22" s="34">
        <v>167</v>
      </c>
      <c r="D22" s="34">
        <v>175</v>
      </c>
      <c r="E22" s="34">
        <v>68</v>
      </c>
      <c r="F22" s="34">
        <v>70.333333332999999</v>
      </c>
      <c r="G22" s="34">
        <v>38</v>
      </c>
      <c r="H22" s="34">
        <v>41.666666667000001</v>
      </c>
      <c r="I22" s="34">
        <v>115.5</v>
      </c>
      <c r="J22" s="34">
        <v>119.33333333</v>
      </c>
      <c r="K22" s="34">
        <f t="shared" si="0"/>
        <v>8</v>
      </c>
      <c r="L22" s="34">
        <f t="shared" si="1"/>
        <v>2.3333333329999988</v>
      </c>
      <c r="M22" s="34">
        <f t="shared" si="2"/>
        <v>3.6666666670000012</v>
      </c>
      <c r="N22" s="34">
        <f t="shared" si="3"/>
        <v>3.8333333300000021</v>
      </c>
      <c r="O22" s="34"/>
    </row>
    <row r="23" spans="1:15" x14ac:dyDescent="0.35">
      <c r="A23" t="s">
        <v>869</v>
      </c>
      <c r="B23" s="3" t="s">
        <v>12</v>
      </c>
      <c r="C23" s="34">
        <v>184</v>
      </c>
      <c r="D23" s="34">
        <v>184.66666667000001</v>
      </c>
      <c r="E23" s="34">
        <v>85.5</v>
      </c>
      <c r="F23" s="34">
        <v>99.333333332999999</v>
      </c>
      <c r="G23" s="34">
        <v>30.5</v>
      </c>
      <c r="H23" s="34">
        <v>29.333333332999999</v>
      </c>
      <c r="I23" s="34">
        <v>136.5</v>
      </c>
      <c r="J23" s="34">
        <v>135.33333332999999</v>
      </c>
      <c r="K23" s="34">
        <f t="shared" si="0"/>
        <v>0.66666667000001212</v>
      </c>
      <c r="L23" s="34">
        <f t="shared" si="1"/>
        <v>13.833333332999999</v>
      </c>
      <c r="M23" s="34">
        <f t="shared" si="2"/>
        <v>-1.1666666670000012</v>
      </c>
      <c r="N23" s="34">
        <f t="shared" si="3"/>
        <v>-1.1666666700000121</v>
      </c>
      <c r="O23" s="34"/>
    </row>
    <row r="24" spans="1:15" x14ac:dyDescent="0.35">
      <c r="A24" t="s">
        <v>870</v>
      </c>
      <c r="B24" s="3" t="s">
        <v>12</v>
      </c>
      <c r="C24" s="34">
        <v>180.5</v>
      </c>
      <c r="D24" s="34">
        <v>157</v>
      </c>
      <c r="E24" s="34">
        <v>167</v>
      </c>
      <c r="F24" s="34">
        <v>98.333333332999999</v>
      </c>
      <c r="G24" s="34">
        <v>29.5</v>
      </c>
      <c r="H24" s="34">
        <v>36</v>
      </c>
      <c r="I24" s="34">
        <v>117.5</v>
      </c>
      <c r="J24" s="34">
        <v>101.66666667</v>
      </c>
      <c r="K24" s="34">
        <f t="shared" si="0"/>
        <v>-23.5</v>
      </c>
      <c r="L24" s="34">
        <f t="shared" si="1"/>
        <v>-68.666666667000001</v>
      </c>
      <c r="M24" s="34">
        <f t="shared" si="2"/>
        <v>6.5</v>
      </c>
      <c r="N24" s="34">
        <f t="shared" si="3"/>
        <v>-15.833333330000002</v>
      </c>
      <c r="O24" s="34"/>
    </row>
    <row r="25" spans="1:15" x14ac:dyDescent="0.35">
      <c r="A25" t="s">
        <v>871</v>
      </c>
      <c r="B25" s="3" t="s">
        <v>12</v>
      </c>
      <c r="C25" s="34">
        <v>254</v>
      </c>
      <c r="D25" s="34">
        <v>283.33333333000002</v>
      </c>
      <c r="E25" s="34">
        <v>199</v>
      </c>
      <c r="F25" s="34">
        <v>239.33333332999999</v>
      </c>
      <c r="G25" s="34">
        <v>33.5</v>
      </c>
      <c r="H25" s="34">
        <v>37.666666667000001</v>
      </c>
      <c r="I25" s="34">
        <v>180.5</v>
      </c>
      <c r="J25" s="34">
        <v>197.66666667000001</v>
      </c>
      <c r="K25" s="34">
        <f t="shared" si="0"/>
        <v>29.333333330000016</v>
      </c>
      <c r="L25" s="34">
        <f t="shared" si="1"/>
        <v>40.333333329999988</v>
      </c>
      <c r="M25" s="34">
        <f t="shared" si="2"/>
        <v>4.1666666670000012</v>
      </c>
      <c r="N25" s="34">
        <f t="shared" si="3"/>
        <v>17.166666670000012</v>
      </c>
      <c r="O25" s="34"/>
    </row>
    <row r="26" spans="1:15" x14ac:dyDescent="0.35">
      <c r="A26" t="s">
        <v>872</v>
      </c>
      <c r="B26" s="3" t="s">
        <v>12</v>
      </c>
      <c r="C26" s="34">
        <v>196</v>
      </c>
      <c r="D26" s="34">
        <v>211.33333332999999</v>
      </c>
      <c r="E26" s="34">
        <v>205.5</v>
      </c>
      <c r="F26" s="34">
        <v>184</v>
      </c>
      <c r="G26" s="34">
        <v>41</v>
      </c>
      <c r="H26" s="34">
        <v>38</v>
      </c>
      <c r="I26" s="34">
        <v>114</v>
      </c>
      <c r="J26" s="34">
        <v>136.66666667000001</v>
      </c>
      <c r="K26" s="34">
        <f t="shared" si="0"/>
        <v>15.333333329999988</v>
      </c>
      <c r="L26" s="34">
        <f t="shared" si="1"/>
        <v>-21.5</v>
      </c>
      <c r="M26" s="34">
        <f t="shared" si="2"/>
        <v>-3</v>
      </c>
      <c r="N26" s="34">
        <f t="shared" si="3"/>
        <v>22.666666670000012</v>
      </c>
      <c r="O26" s="34"/>
    </row>
    <row r="27" spans="1:15" x14ac:dyDescent="0.35">
      <c r="A27" t="s">
        <v>873</v>
      </c>
      <c r="B27" s="3" t="s">
        <v>12</v>
      </c>
      <c r="C27" s="34">
        <v>206.5</v>
      </c>
      <c r="D27" s="34">
        <v>214.66666667000001</v>
      </c>
      <c r="E27" s="34">
        <v>135</v>
      </c>
      <c r="F27" s="34">
        <v>136.66666667000001</v>
      </c>
      <c r="G27" s="34">
        <v>38.5</v>
      </c>
      <c r="H27" s="34">
        <v>40.333333332999999</v>
      </c>
      <c r="I27" s="34">
        <v>141</v>
      </c>
      <c r="J27" s="34">
        <v>147</v>
      </c>
      <c r="K27" s="34">
        <f t="shared" si="0"/>
        <v>8.1666666700000121</v>
      </c>
      <c r="L27" s="34">
        <f t="shared" si="1"/>
        <v>1.6666666700000121</v>
      </c>
      <c r="M27" s="34">
        <f t="shared" si="2"/>
        <v>1.8333333329999988</v>
      </c>
      <c r="N27" s="34">
        <f t="shared" si="3"/>
        <v>6</v>
      </c>
      <c r="O27" s="34"/>
    </row>
    <row r="28" spans="1:15" x14ac:dyDescent="0.35">
      <c r="A28" t="s">
        <v>874</v>
      </c>
      <c r="B28" s="3" t="s">
        <v>12</v>
      </c>
      <c r="C28" s="34">
        <v>174</v>
      </c>
      <c r="D28" s="34">
        <v>189</v>
      </c>
      <c r="E28" s="34">
        <v>104</v>
      </c>
      <c r="F28" s="34">
        <v>106</v>
      </c>
      <c r="G28" s="34">
        <v>36.5</v>
      </c>
      <c r="H28" s="34">
        <v>35.333333332999999</v>
      </c>
      <c r="I28" s="34">
        <v>116.5</v>
      </c>
      <c r="J28" s="34">
        <v>132.33333332999999</v>
      </c>
      <c r="K28" s="34">
        <f t="shared" si="0"/>
        <v>15</v>
      </c>
      <c r="L28" s="34">
        <f t="shared" si="1"/>
        <v>2</v>
      </c>
      <c r="M28" s="34">
        <f t="shared" si="2"/>
        <v>-1.1666666670000012</v>
      </c>
      <c r="N28" s="34">
        <f t="shared" si="3"/>
        <v>15.833333329999988</v>
      </c>
      <c r="O28" s="34"/>
    </row>
    <row r="29" spans="1:15" x14ac:dyDescent="0.35">
      <c r="A29" t="s">
        <v>875</v>
      </c>
      <c r="B29" s="3" t="s">
        <v>12</v>
      </c>
      <c r="C29" s="34">
        <v>220</v>
      </c>
      <c r="D29" s="34">
        <v>227.33333332999999</v>
      </c>
      <c r="E29" s="34">
        <v>98.5</v>
      </c>
      <c r="F29" s="34">
        <v>113.66666667</v>
      </c>
      <c r="G29" s="34">
        <v>46.5</v>
      </c>
      <c r="H29" s="34">
        <v>44.666666667000001</v>
      </c>
      <c r="I29" s="34">
        <v>154</v>
      </c>
      <c r="J29" s="34">
        <v>160</v>
      </c>
      <c r="K29" s="34">
        <f t="shared" si="0"/>
        <v>7.3333333299999879</v>
      </c>
      <c r="L29" s="34">
        <f t="shared" si="1"/>
        <v>15.166666669999998</v>
      </c>
      <c r="M29" s="34">
        <f t="shared" si="2"/>
        <v>-1.8333333329999988</v>
      </c>
      <c r="N29" s="34">
        <f t="shared" si="3"/>
        <v>6</v>
      </c>
      <c r="O29" s="34"/>
    </row>
    <row r="30" spans="1:15" x14ac:dyDescent="0.35">
      <c r="A30" t="s">
        <v>876</v>
      </c>
      <c r="B30" s="3" t="s">
        <v>12</v>
      </c>
      <c r="C30" s="34">
        <v>148</v>
      </c>
      <c r="D30" s="34">
        <v>183.66666667000001</v>
      </c>
      <c r="E30" s="34">
        <v>130</v>
      </c>
      <c r="F30" s="34">
        <v>152.33333332999999</v>
      </c>
      <c r="G30" s="34">
        <v>30.5</v>
      </c>
      <c r="H30" s="34">
        <v>31</v>
      </c>
      <c r="I30" s="34">
        <v>91.5</v>
      </c>
      <c r="J30" s="34">
        <v>122</v>
      </c>
      <c r="K30" s="34">
        <f t="shared" si="0"/>
        <v>35.666666670000012</v>
      </c>
      <c r="L30" s="34">
        <f t="shared" si="1"/>
        <v>22.333333329999988</v>
      </c>
      <c r="M30" s="34">
        <f t="shared" si="2"/>
        <v>0.5</v>
      </c>
      <c r="N30" s="34">
        <f t="shared" si="3"/>
        <v>30.5</v>
      </c>
      <c r="O30" s="34"/>
    </row>
    <row r="31" spans="1:15" x14ac:dyDescent="0.35">
      <c r="A31" t="s">
        <v>877</v>
      </c>
      <c r="B31" s="3" t="s">
        <v>12</v>
      </c>
      <c r="C31" s="34">
        <v>195.5</v>
      </c>
      <c r="D31" s="34">
        <v>196</v>
      </c>
      <c r="E31" s="34">
        <v>174</v>
      </c>
      <c r="F31" s="34">
        <v>118</v>
      </c>
      <c r="G31" s="34">
        <v>34</v>
      </c>
      <c r="H31" s="34">
        <v>37</v>
      </c>
      <c r="I31" s="34">
        <v>126.5</v>
      </c>
      <c r="J31" s="34">
        <v>135.33333332999999</v>
      </c>
      <c r="K31" s="34">
        <f t="shared" si="0"/>
        <v>0.5</v>
      </c>
      <c r="L31" s="34">
        <f t="shared" si="1"/>
        <v>-56</v>
      </c>
      <c r="M31" s="34">
        <f t="shared" si="2"/>
        <v>3</v>
      </c>
      <c r="N31" s="34">
        <f t="shared" si="3"/>
        <v>8.8333333299999879</v>
      </c>
      <c r="O31" s="34"/>
    </row>
    <row r="32" spans="1:15" x14ac:dyDescent="0.35">
      <c r="A32" t="s">
        <v>878</v>
      </c>
      <c r="B32" s="3" t="s">
        <v>12</v>
      </c>
      <c r="C32" s="34">
        <v>213</v>
      </c>
      <c r="D32" s="34">
        <v>210.66666667000001</v>
      </c>
      <c r="E32" s="34">
        <v>377.5</v>
      </c>
      <c r="F32" s="34">
        <v>431.66666666999998</v>
      </c>
      <c r="G32" s="34">
        <v>24.5</v>
      </c>
      <c r="H32" s="34">
        <v>22.333333332999999</v>
      </c>
      <c r="I32" s="34">
        <v>114</v>
      </c>
      <c r="J32" s="34">
        <v>121.5</v>
      </c>
      <c r="K32" s="34">
        <f t="shared" si="0"/>
        <v>-2.3333333299999879</v>
      </c>
      <c r="L32" s="34">
        <f t="shared" si="1"/>
        <v>54.166666669999984</v>
      </c>
      <c r="M32" s="34">
        <f t="shared" si="2"/>
        <v>-2.1666666670000012</v>
      </c>
      <c r="N32" s="34">
        <f t="shared" si="3"/>
        <v>7.5</v>
      </c>
      <c r="O32" s="34"/>
    </row>
    <row r="33" spans="1:15" x14ac:dyDescent="0.35">
      <c r="A33" t="s">
        <v>879</v>
      </c>
      <c r="B33" s="3" t="s">
        <v>12</v>
      </c>
      <c r="C33" s="34">
        <v>146</v>
      </c>
      <c r="D33" s="34">
        <v>155</v>
      </c>
      <c r="E33" s="34">
        <v>83</v>
      </c>
      <c r="F33" s="34">
        <v>93</v>
      </c>
      <c r="G33" s="34">
        <v>33</v>
      </c>
      <c r="H33" s="34">
        <v>37</v>
      </c>
      <c r="I33" s="34">
        <v>96.5</v>
      </c>
      <c r="J33" s="34">
        <v>99.666666667000001</v>
      </c>
      <c r="K33" s="34">
        <f t="shared" si="0"/>
        <v>9</v>
      </c>
      <c r="L33" s="34">
        <f t="shared" si="1"/>
        <v>10</v>
      </c>
      <c r="M33" s="34">
        <f t="shared" si="2"/>
        <v>4</v>
      </c>
      <c r="N33" s="34">
        <f t="shared" si="3"/>
        <v>3.1666666670000012</v>
      </c>
      <c r="O33" s="34"/>
    </row>
    <row r="34" spans="1:15" x14ac:dyDescent="0.35">
      <c r="A34" t="s">
        <v>880</v>
      </c>
      <c r="B34" s="3" t="s">
        <v>12</v>
      </c>
      <c r="C34" s="34">
        <v>228.5</v>
      </c>
      <c r="D34" s="34">
        <v>207</v>
      </c>
      <c r="E34" s="34">
        <v>89.5</v>
      </c>
      <c r="F34" s="34">
        <v>141</v>
      </c>
      <c r="G34" s="34">
        <v>59.5</v>
      </c>
      <c r="H34" s="34">
        <v>55.666666667000001</v>
      </c>
      <c r="I34" s="34">
        <v>151</v>
      </c>
      <c r="J34" s="34">
        <v>123.33333333</v>
      </c>
      <c r="K34" s="34">
        <f t="shared" si="0"/>
        <v>-21.5</v>
      </c>
      <c r="L34" s="34">
        <f t="shared" si="1"/>
        <v>51.5</v>
      </c>
      <c r="M34" s="34">
        <f t="shared" si="2"/>
        <v>-3.8333333329999988</v>
      </c>
      <c r="N34" s="34">
        <f t="shared" si="3"/>
        <v>-27.666666669999998</v>
      </c>
      <c r="O34" s="34"/>
    </row>
    <row r="35" spans="1:15" x14ac:dyDescent="0.35">
      <c r="A35" t="s">
        <v>881</v>
      </c>
      <c r="B35" s="3" t="s">
        <v>12</v>
      </c>
      <c r="C35" s="34">
        <v>210.5</v>
      </c>
      <c r="D35" s="34">
        <v>184.66666667000001</v>
      </c>
      <c r="E35" s="34">
        <v>91.5</v>
      </c>
      <c r="F35" s="34">
        <v>121</v>
      </c>
      <c r="G35" s="34">
        <v>35</v>
      </c>
      <c r="H35" s="34">
        <v>39.333333332999999</v>
      </c>
      <c r="I35" s="34">
        <v>157.5</v>
      </c>
      <c r="J35" s="34">
        <v>121.33333333</v>
      </c>
      <c r="K35" s="34">
        <f t="shared" si="0"/>
        <v>-25.833333329999988</v>
      </c>
      <c r="L35" s="34">
        <f t="shared" si="1"/>
        <v>29.5</v>
      </c>
      <c r="M35" s="34">
        <f t="shared" si="2"/>
        <v>4.3333333329999988</v>
      </c>
      <c r="N35" s="34">
        <f t="shared" si="3"/>
        <v>-36.166666669999998</v>
      </c>
      <c r="O35" s="34"/>
    </row>
    <row r="36" spans="1:15" x14ac:dyDescent="0.35">
      <c r="A36" t="s">
        <v>882</v>
      </c>
      <c r="B36" s="3" t="s">
        <v>12</v>
      </c>
      <c r="C36" s="34">
        <v>179</v>
      </c>
      <c r="D36" s="34">
        <v>195</v>
      </c>
      <c r="E36" s="34">
        <v>98.5</v>
      </c>
      <c r="F36" s="34">
        <v>98.333333332999999</v>
      </c>
      <c r="G36" s="34">
        <v>56.5</v>
      </c>
      <c r="H36" s="34">
        <v>59.333333332999999</v>
      </c>
      <c r="I36" s="34">
        <v>102.5</v>
      </c>
      <c r="J36" s="34">
        <v>116</v>
      </c>
      <c r="K36" s="34">
        <f t="shared" si="0"/>
        <v>16</v>
      </c>
      <c r="L36" s="34">
        <f t="shared" si="1"/>
        <v>-0.16666666700000121</v>
      </c>
      <c r="M36" s="34">
        <f t="shared" si="2"/>
        <v>2.8333333329999988</v>
      </c>
      <c r="N36" s="34">
        <f t="shared" si="3"/>
        <v>13.5</v>
      </c>
      <c r="O36" s="34"/>
    </row>
    <row r="37" spans="1:15" x14ac:dyDescent="0.35">
      <c r="A37" t="s">
        <v>883</v>
      </c>
      <c r="B37" s="3" t="s">
        <v>12</v>
      </c>
      <c r="C37" s="34">
        <v>189</v>
      </c>
      <c r="D37" s="34">
        <v>182.66666667000001</v>
      </c>
      <c r="E37" s="34">
        <v>106.5</v>
      </c>
      <c r="F37" s="34">
        <v>86.666666667000001</v>
      </c>
      <c r="G37" s="34">
        <v>51.5</v>
      </c>
      <c r="H37" s="34">
        <v>43.333333332999999</v>
      </c>
      <c r="I37" s="34">
        <v>116</v>
      </c>
      <c r="J37" s="34">
        <v>121.66666667</v>
      </c>
      <c r="K37" s="34">
        <f t="shared" si="0"/>
        <v>-6.3333333299999879</v>
      </c>
      <c r="L37" s="34">
        <f t="shared" si="1"/>
        <v>-19.833333332999999</v>
      </c>
      <c r="M37" s="34">
        <f t="shared" si="2"/>
        <v>-8.1666666670000012</v>
      </c>
      <c r="N37" s="34">
        <f t="shared" si="3"/>
        <v>5.6666666699999979</v>
      </c>
      <c r="O37" s="34"/>
    </row>
    <row r="38" spans="1:15" x14ac:dyDescent="0.35">
      <c r="A38" t="s">
        <v>884</v>
      </c>
      <c r="B38" s="3" t="s">
        <v>12</v>
      </c>
      <c r="C38" s="34">
        <v>245.5</v>
      </c>
      <c r="D38" s="34">
        <v>223</v>
      </c>
      <c r="E38" s="34">
        <v>193</v>
      </c>
      <c r="F38" s="34">
        <v>258</v>
      </c>
      <c r="G38" s="34">
        <v>29.5</v>
      </c>
      <c r="H38" s="34">
        <v>25.666666667000001</v>
      </c>
      <c r="I38" s="34">
        <v>177.5</v>
      </c>
      <c r="J38" s="34">
        <v>145.66666667000001</v>
      </c>
      <c r="K38" s="34">
        <f t="shared" si="0"/>
        <v>-22.5</v>
      </c>
      <c r="L38" s="34">
        <f t="shared" si="1"/>
        <v>65</v>
      </c>
      <c r="M38" s="34">
        <f t="shared" si="2"/>
        <v>-3.8333333329999988</v>
      </c>
      <c r="N38" s="34">
        <f t="shared" si="3"/>
        <v>-31.833333329999988</v>
      </c>
      <c r="O38" s="34"/>
    </row>
    <row r="39" spans="1:15" x14ac:dyDescent="0.35">
      <c r="A39" t="s">
        <v>885</v>
      </c>
      <c r="B39" s="3" t="s">
        <v>12</v>
      </c>
      <c r="C39" s="34">
        <v>230</v>
      </c>
      <c r="D39" s="34">
        <v>210.5</v>
      </c>
      <c r="E39" s="34">
        <v>186.5</v>
      </c>
      <c r="F39" s="34">
        <v>130.33333332999999</v>
      </c>
      <c r="G39" s="34">
        <v>33</v>
      </c>
      <c r="H39" s="34">
        <v>30.666666667000001</v>
      </c>
      <c r="I39" s="34">
        <v>159.5</v>
      </c>
      <c r="J39" s="34">
        <v>152</v>
      </c>
      <c r="K39" s="34">
        <f t="shared" si="0"/>
        <v>-19.5</v>
      </c>
      <c r="L39" s="34">
        <f t="shared" si="1"/>
        <v>-56.166666670000012</v>
      </c>
      <c r="M39" s="34">
        <f t="shared" si="2"/>
        <v>-2.3333333329999988</v>
      </c>
      <c r="N39" s="34">
        <f t="shared" si="3"/>
        <v>-7.5</v>
      </c>
      <c r="O39" s="34"/>
    </row>
    <row r="40" spans="1:15" x14ac:dyDescent="0.35">
      <c r="A40" t="s">
        <v>886</v>
      </c>
      <c r="B40" s="3" t="s">
        <v>12</v>
      </c>
      <c r="C40" s="34">
        <v>197.5</v>
      </c>
      <c r="D40" s="34">
        <v>191</v>
      </c>
      <c r="E40" s="34">
        <v>207</v>
      </c>
      <c r="F40" s="34">
        <v>268.66666666999998</v>
      </c>
      <c r="G40" s="34">
        <v>27</v>
      </c>
      <c r="H40" s="34">
        <v>23.666666667000001</v>
      </c>
      <c r="I40" s="34">
        <v>129</v>
      </c>
      <c r="J40" s="34">
        <v>113.66666667</v>
      </c>
      <c r="K40" s="34">
        <f t="shared" si="0"/>
        <v>-6.5</v>
      </c>
      <c r="L40" s="34">
        <f t="shared" si="1"/>
        <v>61.666666669999984</v>
      </c>
      <c r="M40" s="34">
        <f t="shared" si="2"/>
        <v>-3.3333333329999988</v>
      </c>
      <c r="N40" s="34">
        <f t="shared" si="3"/>
        <v>-15.333333330000002</v>
      </c>
      <c r="O40" s="34"/>
    </row>
    <row r="41" spans="1:15" x14ac:dyDescent="0.35">
      <c r="A41" t="s">
        <v>887</v>
      </c>
      <c r="B41" s="3" t="s">
        <v>12</v>
      </c>
      <c r="C41" s="34">
        <v>214</v>
      </c>
      <c r="D41" s="34">
        <v>215.66666667000001</v>
      </c>
      <c r="E41" s="34">
        <v>285.5</v>
      </c>
      <c r="F41" s="34">
        <v>281.66666666999998</v>
      </c>
      <c r="G41" s="34">
        <v>22</v>
      </c>
      <c r="H41" s="34">
        <v>22</v>
      </c>
      <c r="I41" s="34">
        <v>135</v>
      </c>
      <c r="J41" s="34">
        <v>137</v>
      </c>
      <c r="K41" s="34">
        <f t="shared" si="0"/>
        <v>1.6666666700000121</v>
      </c>
      <c r="L41" s="34">
        <f t="shared" si="1"/>
        <v>-3.8333333300000163</v>
      </c>
      <c r="M41" s="34">
        <f t="shared" si="2"/>
        <v>0</v>
      </c>
      <c r="N41" s="34">
        <f t="shared" si="3"/>
        <v>2</v>
      </c>
      <c r="O41" s="34"/>
    </row>
    <row r="42" spans="1:15" x14ac:dyDescent="0.35">
      <c r="A42" t="s">
        <v>888</v>
      </c>
      <c r="B42" s="3" t="s">
        <v>12</v>
      </c>
      <c r="C42" s="34">
        <v>221</v>
      </c>
      <c r="D42" s="34">
        <v>238</v>
      </c>
      <c r="E42" s="34">
        <v>184.5</v>
      </c>
      <c r="F42" s="34">
        <v>172.33333332999999</v>
      </c>
      <c r="G42" s="34">
        <v>45</v>
      </c>
      <c r="H42" s="34">
        <v>50.333333332999999</v>
      </c>
      <c r="I42" s="34">
        <v>139</v>
      </c>
      <c r="J42" s="34">
        <v>149.5</v>
      </c>
      <c r="K42" s="34">
        <f t="shared" si="0"/>
        <v>17</v>
      </c>
      <c r="L42" s="34">
        <f t="shared" si="1"/>
        <v>-12.166666670000012</v>
      </c>
      <c r="M42" s="34">
        <f t="shared" si="2"/>
        <v>5.3333333329999988</v>
      </c>
      <c r="N42" s="34">
        <f t="shared" si="3"/>
        <v>10.5</v>
      </c>
      <c r="O42" s="34"/>
    </row>
    <row r="43" spans="1:15" x14ac:dyDescent="0.35">
      <c r="A43" t="s">
        <v>889</v>
      </c>
      <c r="B43" s="3" t="s">
        <v>12</v>
      </c>
      <c r="C43" s="34">
        <v>175.5</v>
      </c>
      <c r="D43" s="34">
        <v>166</v>
      </c>
      <c r="E43" s="34">
        <v>105</v>
      </c>
      <c r="F43" s="34">
        <v>117</v>
      </c>
      <c r="G43" s="34">
        <v>34</v>
      </c>
      <c r="H43" s="34">
        <v>34.666666667000001</v>
      </c>
      <c r="I43" s="34">
        <v>120.5</v>
      </c>
      <c r="J43" s="34">
        <v>108</v>
      </c>
      <c r="K43" s="34">
        <f t="shared" si="0"/>
        <v>-9.5</v>
      </c>
      <c r="L43" s="34">
        <f t="shared" si="1"/>
        <v>12</v>
      </c>
      <c r="M43" s="34">
        <f t="shared" si="2"/>
        <v>0.66666666700000121</v>
      </c>
      <c r="N43" s="34">
        <f t="shared" si="3"/>
        <v>-12.5</v>
      </c>
      <c r="O43" s="34"/>
    </row>
    <row r="44" spans="1:15" x14ac:dyDescent="0.35">
      <c r="A44" t="s">
        <v>890</v>
      </c>
      <c r="B44" s="3" t="s">
        <v>12</v>
      </c>
      <c r="C44" s="34">
        <v>217</v>
      </c>
      <c r="D44" s="34">
        <v>201.33333332999999</v>
      </c>
      <c r="E44" s="34">
        <v>118</v>
      </c>
      <c r="F44" s="34">
        <v>118.66666667</v>
      </c>
      <c r="G44" s="34">
        <v>46</v>
      </c>
      <c r="H44" s="34">
        <v>44.666666667000001</v>
      </c>
      <c r="I44" s="34">
        <v>147.5</v>
      </c>
      <c r="J44" s="34">
        <v>133</v>
      </c>
      <c r="K44" s="34">
        <f t="shared" si="0"/>
        <v>-15.666666670000012</v>
      </c>
      <c r="L44" s="34">
        <f t="shared" si="1"/>
        <v>0.66666666999999791</v>
      </c>
      <c r="M44" s="34">
        <f t="shared" si="2"/>
        <v>-1.3333333329999988</v>
      </c>
      <c r="N44" s="34">
        <f t="shared" si="3"/>
        <v>-14.5</v>
      </c>
      <c r="O44" s="34"/>
    </row>
    <row r="45" spans="1:15" x14ac:dyDescent="0.35">
      <c r="A45" t="s">
        <v>891</v>
      </c>
      <c r="B45" s="3" t="s">
        <v>12</v>
      </c>
      <c r="C45" s="34">
        <v>220.5</v>
      </c>
      <c r="D45" s="34">
        <v>192</v>
      </c>
      <c r="E45" s="34">
        <v>221.5</v>
      </c>
      <c r="F45" s="34">
        <v>203.66666667000001</v>
      </c>
      <c r="G45" s="34">
        <v>39</v>
      </c>
      <c r="H45" s="34">
        <v>33</v>
      </c>
      <c r="I45" s="34">
        <v>137</v>
      </c>
      <c r="J45" s="34">
        <v>118.33333333</v>
      </c>
      <c r="K45" s="34">
        <f t="shared" si="0"/>
        <v>-28.5</v>
      </c>
      <c r="L45" s="34">
        <f t="shared" si="1"/>
        <v>-17.833333329999988</v>
      </c>
      <c r="M45" s="34">
        <f t="shared" si="2"/>
        <v>-6</v>
      </c>
      <c r="N45" s="34">
        <f t="shared" si="3"/>
        <v>-18.666666669999998</v>
      </c>
      <c r="O45" s="34"/>
    </row>
    <row r="46" spans="1:15" x14ac:dyDescent="0.35">
      <c r="A46" t="s">
        <v>892</v>
      </c>
      <c r="B46" s="3" t="s">
        <v>12</v>
      </c>
      <c r="C46" s="34">
        <v>228</v>
      </c>
      <c r="D46" s="34">
        <v>236.66666667000001</v>
      </c>
      <c r="E46" s="34">
        <v>113</v>
      </c>
      <c r="F46" s="34">
        <v>111.33333333</v>
      </c>
      <c r="G46" s="34">
        <v>56.5</v>
      </c>
      <c r="H46" s="34">
        <v>53</v>
      </c>
      <c r="I46" s="34">
        <v>149</v>
      </c>
      <c r="J46" s="34">
        <v>161.33333332999999</v>
      </c>
      <c r="K46" s="34">
        <f t="shared" si="0"/>
        <v>8.6666666700000121</v>
      </c>
      <c r="L46" s="34">
        <f t="shared" si="1"/>
        <v>-1.6666666699999979</v>
      </c>
      <c r="M46" s="34">
        <f t="shared" si="2"/>
        <v>-3.5</v>
      </c>
      <c r="N46" s="34">
        <f t="shared" si="3"/>
        <v>12.333333329999988</v>
      </c>
      <c r="O46" s="34"/>
    </row>
    <row r="47" spans="1:15" x14ac:dyDescent="0.35">
      <c r="A47" t="s">
        <v>893</v>
      </c>
      <c r="B47" s="3" t="s">
        <v>12</v>
      </c>
      <c r="C47" s="34">
        <v>218</v>
      </c>
      <c r="D47" s="34">
        <v>216.33333332999999</v>
      </c>
      <c r="E47" s="34">
        <v>160.5</v>
      </c>
      <c r="F47" s="34">
        <v>179</v>
      </c>
      <c r="G47" s="34">
        <v>30</v>
      </c>
      <c r="H47" s="34">
        <v>27.333333332999999</v>
      </c>
      <c r="I47" s="34">
        <v>156</v>
      </c>
      <c r="J47" s="34">
        <v>153.33333332999999</v>
      </c>
      <c r="K47" s="34">
        <f t="shared" si="0"/>
        <v>-1.6666666700000121</v>
      </c>
      <c r="L47" s="34">
        <f t="shared" si="1"/>
        <v>18.5</v>
      </c>
      <c r="M47" s="34">
        <f t="shared" si="2"/>
        <v>-2.6666666670000012</v>
      </c>
      <c r="N47" s="34">
        <f t="shared" si="3"/>
        <v>-2.6666666700000121</v>
      </c>
      <c r="O47" s="34"/>
    </row>
    <row r="48" spans="1:15" x14ac:dyDescent="0.35">
      <c r="A48" t="s">
        <v>894</v>
      </c>
      <c r="B48" s="3" t="s">
        <v>12</v>
      </c>
      <c r="C48" s="34">
        <v>184</v>
      </c>
      <c r="D48" s="34">
        <v>189.66666667000001</v>
      </c>
      <c r="E48" s="34">
        <v>123.5</v>
      </c>
      <c r="F48" s="34">
        <v>120</v>
      </c>
      <c r="G48" s="34">
        <v>33</v>
      </c>
      <c r="H48" s="34">
        <v>37</v>
      </c>
      <c r="I48" s="34">
        <v>126</v>
      </c>
      <c r="J48" s="34">
        <v>128.66666667000001</v>
      </c>
      <c r="K48" s="34">
        <f t="shared" si="0"/>
        <v>5.6666666700000121</v>
      </c>
      <c r="L48" s="34">
        <f t="shared" si="1"/>
        <v>-3.5</v>
      </c>
      <c r="M48" s="34">
        <f t="shared" si="2"/>
        <v>4</v>
      </c>
      <c r="N48" s="34">
        <f t="shared" si="3"/>
        <v>2.6666666700000121</v>
      </c>
      <c r="O48" s="34"/>
    </row>
    <row r="49" spans="1:15" x14ac:dyDescent="0.35">
      <c r="A49" t="s">
        <v>895</v>
      </c>
      <c r="B49" s="3" t="s">
        <v>12</v>
      </c>
      <c r="C49" s="34">
        <v>195.5</v>
      </c>
      <c r="D49" s="34">
        <v>200.66666667000001</v>
      </c>
      <c r="E49" s="34">
        <v>106</v>
      </c>
      <c r="F49" s="34">
        <v>110.33333333</v>
      </c>
      <c r="G49" s="34">
        <v>31.5</v>
      </c>
      <c r="H49" s="34">
        <v>30.333333332999999</v>
      </c>
      <c r="I49" s="34">
        <v>143</v>
      </c>
      <c r="J49" s="34">
        <v>148.33333332999999</v>
      </c>
      <c r="K49" s="34">
        <f t="shared" si="0"/>
        <v>5.1666666700000121</v>
      </c>
      <c r="L49" s="34">
        <f t="shared" si="1"/>
        <v>4.3333333300000021</v>
      </c>
      <c r="M49" s="34">
        <f t="shared" si="2"/>
        <v>-1.1666666670000012</v>
      </c>
      <c r="N49" s="34">
        <f t="shared" si="3"/>
        <v>5.3333333299999879</v>
      </c>
      <c r="O49" s="34"/>
    </row>
    <row r="50" spans="1:15" x14ac:dyDescent="0.35">
      <c r="A50" t="s">
        <v>896</v>
      </c>
      <c r="B50" s="3" t="s">
        <v>12</v>
      </c>
      <c r="C50" s="34">
        <v>230</v>
      </c>
      <c r="D50" s="34">
        <v>218.33333332999999</v>
      </c>
      <c r="E50" s="34">
        <v>166</v>
      </c>
      <c r="F50" s="34">
        <v>110.66666667</v>
      </c>
      <c r="G50" s="34">
        <v>34</v>
      </c>
      <c r="H50" s="34">
        <v>29.333333332999999</v>
      </c>
      <c r="I50" s="34">
        <v>163</v>
      </c>
      <c r="J50" s="34">
        <v>167</v>
      </c>
      <c r="K50" s="34">
        <f t="shared" si="0"/>
        <v>-11.666666670000012</v>
      </c>
      <c r="L50" s="34">
        <f t="shared" si="1"/>
        <v>-55.333333330000002</v>
      </c>
      <c r="M50" s="34">
        <f t="shared" si="2"/>
        <v>-4.6666666670000012</v>
      </c>
      <c r="N50" s="34">
        <f t="shared" si="3"/>
        <v>4</v>
      </c>
      <c r="O50" s="34"/>
    </row>
    <row r="51" spans="1:15" x14ac:dyDescent="0.35">
      <c r="A51" t="s">
        <v>897</v>
      </c>
      <c r="B51" s="3" t="s">
        <v>12</v>
      </c>
      <c r="C51" s="34">
        <v>175</v>
      </c>
      <c r="D51" s="34">
        <v>166</v>
      </c>
      <c r="E51" s="34">
        <v>72</v>
      </c>
      <c r="F51" s="34">
        <v>69.333333332999999</v>
      </c>
      <c r="G51" s="34">
        <v>33</v>
      </c>
      <c r="H51" s="34">
        <v>34</v>
      </c>
      <c r="I51" s="34">
        <v>127.5</v>
      </c>
      <c r="J51" s="34">
        <v>118</v>
      </c>
      <c r="K51" s="34">
        <f t="shared" si="0"/>
        <v>-9</v>
      </c>
      <c r="L51" s="34">
        <f t="shared" si="1"/>
        <v>-2.6666666670000012</v>
      </c>
      <c r="M51" s="34">
        <f t="shared" si="2"/>
        <v>1</v>
      </c>
      <c r="N51" s="34">
        <f t="shared" si="3"/>
        <v>-9.5</v>
      </c>
      <c r="O51" s="34"/>
    </row>
    <row r="52" spans="1:15" x14ac:dyDescent="0.35">
      <c r="A52" t="s">
        <v>898</v>
      </c>
      <c r="B52" s="3" t="s">
        <v>12</v>
      </c>
      <c r="C52" s="34">
        <v>223</v>
      </c>
      <c r="D52" s="34">
        <v>210</v>
      </c>
      <c r="E52" s="34">
        <v>171</v>
      </c>
      <c r="F52" s="34">
        <v>192.33333332999999</v>
      </c>
      <c r="G52" s="34">
        <v>30.5</v>
      </c>
      <c r="H52" s="34">
        <v>27.333333332999999</v>
      </c>
      <c r="I52" s="34">
        <v>158.5</v>
      </c>
      <c r="J52" s="34">
        <v>144.33333332999999</v>
      </c>
      <c r="K52" s="34">
        <f t="shared" si="0"/>
        <v>-13</v>
      </c>
      <c r="L52" s="34">
        <f t="shared" si="1"/>
        <v>21.333333329999988</v>
      </c>
      <c r="M52" s="34">
        <f t="shared" si="2"/>
        <v>-3.1666666670000012</v>
      </c>
      <c r="N52" s="34">
        <f t="shared" si="3"/>
        <v>-14.166666670000012</v>
      </c>
      <c r="O52" s="34"/>
    </row>
    <row r="53" spans="1:15" x14ac:dyDescent="0.35">
      <c r="A53" t="s">
        <v>899</v>
      </c>
      <c r="B53" s="3" t="s">
        <v>12</v>
      </c>
      <c r="C53" s="34">
        <v>200</v>
      </c>
      <c r="D53" s="34">
        <v>181.5</v>
      </c>
      <c r="E53" s="34">
        <v>152</v>
      </c>
      <c r="F53" s="34">
        <v>115.33333333</v>
      </c>
      <c r="G53" s="34">
        <v>31</v>
      </c>
      <c r="H53" s="34">
        <v>27</v>
      </c>
      <c r="I53" s="34">
        <v>139</v>
      </c>
      <c r="J53" s="34">
        <v>131.5</v>
      </c>
      <c r="K53" s="34">
        <f t="shared" si="0"/>
        <v>-18.5</v>
      </c>
      <c r="L53" s="34">
        <f t="shared" si="1"/>
        <v>-36.666666669999998</v>
      </c>
      <c r="M53" s="34">
        <f t="shared" si="2"/>
        <v>-4</v>
      </c>
      <c r="N53" s="34">
        <f t="shared" si="3"/>
        <v>-7.5</v>
      </c>
      <c r="O53" s="34"/>
    </row>
    <row r="54" spans="1:15" x14ac:dyDescent="0.35">
      <c r="A54" t="s">
        <v>900</v>
      </c>
      <c r="B54" s="3" t="s">
        <v>12</v>
      </c>
      <c r="C54" s="34">
        <v>162</v>
      </c>
      <c r="D54" s="34">
        <v>169.66666667000001</v>
      </c>
      <c r="E54" s="34">
        <v>64.5</v>
      </c>
      <c r="F54" s="34">
        <v>76.333333332999999</v>
      </c>
      <c r="G54" s="34">
        <v>45.5</v>
      </c>
      <c r="H54" s="34">
        <v>44</v>
      </c>
      <c r="I54" s="34">
        <v>103.5</v>
      </c>
      <c r="J54" s="34">
        <v>110.66666667</v>
      </c>
      <c r="K54" s="34">
        <f t="shared" si="0"/>
        <v>7.6666666700000121</v>
      </c>
      <c r="L54" s="34">
        <f t="shared" si="1"/>
        <v>11.833333332999999</v>
      </c>
      <c r="M54" s="34">
        <f t="shared" si="2"/>
        <v>-1.5</v>
      </c>
      <c r="N54" s="34">
        <f t="shared" si="3"/>
        <v>7.1666666699999979</v>
      </c>
      <c r="O54" s="34"/>
    </row>
    <row r="55" spans="1:15" x14ac:dyDescent="0.35">
      <c r="A55" t="s">
        <v>901</v>
      </c>
      <c r="B55" s="3" t="s">
        <v>12</v>
      </c>
      <c r="C55" s="34">
        <v>188</v>
      </c>
      <c r="D55" s="34">
        <v>207.33333332999999</v>
      </c>
      <c r="E55" s="34">
        <v>122</v>
      </c>
      <c r="F55" s="34">
        <v>170.66666667000001</v>
      </c>
      <c r="G55" s="34">
        <v>34</v>
      </c>
      <c r="H55" s="34">
        <v>33.666666667000001</v>
      </c>
      <c r="I55" s="34">
        <v>130</v>
      </c>
      <c r="J55" s="34">
        <v>139.66666667000001</v>
      </c>
      <c r="K55" s="34">
        <f t="shared" si="0"/>
        <v>19.333333329999988</v>
      </c>
      <c r="L55" s="34">
        <f t="shared" si="1"/>
        <v>48.666666670000012</v>
      </c>
      <c r="M55" s="34">
        <f t="shared" si="2"/>
        <v>-0.33333333299999879</v>
      </c>
      <c r="N55" s="34">
        <f t="shared" si="3"/>
        <v>9.6666666700000121</v>
      </c>
      <c r="O55" s="34"/>
    </row>
    <row r="56" spans="1:15" x14ac:dyDescent="0.35">
      <c r="A56" t="s">
        <v>902</v>
      </c>
      <c r="B56" s="3" t="s">
        <v>12</v>
      </c>
      <c r="C56" s="34">
        <v>175</v>
      </c>
      <c r="D56" s="34">
        <v>163</v>
      </c>
      <c r="E56" s="34">
        <v>120</v>
      </c>
      <c r="F56" s="34">
        <v>131.33333332999999</v>
      </c>
      <c r="G56" s="34">
        <v>30</v>
      </c>
      <c r="H56" s="34">
        <v>36.333333332999999</v>
      </c>
      <c r="I56" s="34">
        <v>121</v>
      </c>
      <c r="J56" s="34">
        <v>100.66666667</v>
      </c>
      <c r="K56" s="34">
        <f t="shared" si="0"/>
        <v>-12</v>
      </c>
      <c r="L56" s="34">
        <f t="shared" si="1"/>
        <v>11.333333329999988</v>
      </c>
      <c r="M56" s="34">
        <f t="shared" si="2"/>
        <v>6.3333333329999988</v>
      </c>
      <c r="N56" s="34">
        <f t="shared" si="3"/>
        <v>-20.333333330000002</v>
      </c>
      <c r="O56" s="34"/>
    </row>
    <row r="57" spans="1:15" x14ac:dyDescent="0.35">
      <c r="A57" t="s">
        <v>903</v>
      </c>
      <c r="B57" s="3" t="s">
        <v>12</v>
      </c>
      <c r="C57" s="34">
        <v>190</v>
      </c>
      <c r="D57" s="34">
        <v>194</v>
      </c>
      <c r="E57" s="34">
        <v>106</v>
      </c>
      <c r="F57" s="34">
        <v>81.666666667000001</v>
      </c>
      <c r="G57" s="34">
        <v>36</v>
      </c>
      <c r="H57" s="34">
        <v>37.333333332999999</v>
      </c>
      <c r="I57" s="34">
        <v>133</v>
      </c>
      <c r="J57" s="34">
        <v>138.5</v>
      </c>
      <c r="K57" s="34">
        <f t="shared" si="0"/>
        <v>4</v>
      </c>
      <c r="L57" s="34">
        <f t="shared" si="1"/>
        <v>-24.333333332999999</v>
      </c>
      <c r="M57" s="34">
        <f t="shared" si="2"/>
        <v>1.3333333329999988</v>
      </c>
      <c r="N57" s="34">
        <f t="shared" si="3"/>
        <v>5.5</v>
      </c>
      <c r="O57" s="34"/>
    </row>
    <row r="58" spans="1:15" x14ac:dyDescent="0.35">
      <c r="A58" t="s">
        <v>904</v>
      </c>
      <c r="B58" s="3" t="s">
        <v>12</v>
      </c>
      <c r="C58" s="34">
        <v>185.5</v>
      </c>
      <c r="D58" s="34">
        <v>214</v>
      </c>
      <c r="E58" s="34">
        <v>257.5</v>
      </c>
      <c r="F58" s="34">
        <v>254.33333332999999</v>
      </c>
      <c r="G58" s="34">
        <v>32</v>
      </c>
      <c r="H58" s="34">
        <v>35.666666667000001</v>
      </c>
      <c r="I58" s="34">
        <v>102</v>
      </c>
      <c r="J58" s="34">
        <v>127.66666667</v>
      </c>
      <c r="K58" s="34">
        <f t="shared" si="0"/>
        <v>28.5</v>
      </c>
      <c r="L58" s="34">
        <f t="shared" si="1"/>
        <v>-3.1666666700000121</v>
      </c>
      <c r="M58" s="34">
        <f t="shared" si="2"/>
        <v>3.6666666670000012</v>
      </c>
      <c r="N58" s="34">
        <f t="shared" si="3"/>
        <v>25.666666669999998</v>
      </c>
      <c r="O58" s="34"/>
    </row>
    <row r="59" spans="1:15" x14ac:dyDescent="0.35">
      <c r="A59" t="s">
        <v>905</v>
      </c>
      <c r="B59" s="3" t="s">
        <v>12</v>
      </c>
      <c r="C59" s="34">
        <v>187</v>
      </c>
      <c r="D59" s="34">
        <v>207.66666667000001</v>
      </c>
      <c r="E59" s="34">
        <v>163</v>
      </c>
      <c r="F59" s="34">
        <v>179.33333332999999</v>
      </c>
      <c r="G59" s="34">
        <v>24</v>
      </c>
      <c r="H59" s="34">
        <v>25.666666667000001</v>
      </c>
      <c r="I59" s="34">
        <v>130</v>
      </c>
      <c r="J59" s="34">
        <v>146</v>
      </c>
      <c r="K59" s="34">
        <f t="shared" si="0"/>
        <v>20.666666670000012</v>
      </c>
      <c r="L59" s="34">
        <f t="shared" si="1"/>
        <v>16.333333329999988</v>
      </c>
      <c r="M59" s="34">
        <f t="shared" si="2"/>
        <v>1.6666666670000012</v>
      </c>
      <c r="N59" s="34">
        <f t="shared" si="3"/>
        <v>16</v>
      </c>
      <c r="O59" s="34"/>
    </row>
    <row r="60" spans="1:15" x14ac:dyDescent="0.35">
      <c r="A60" t="s">
        <v>906</v>
      </c>
      <c r="B60" s="3" t="s">
        <v>12</v>
      </c>
      <c r="C60" s="34">
        <v>185</v>
      </c>
      <c r="D60" s="34">
        <v>165</v>
      </c>
      <c r="E60" s="34">
        <v>71</v>
      </c>
      <c r="F60" s="34">
        <v>85</v>
      </c>
      <c r="G60" s="34">
        <v>38</v>
      </c>
      <c r="H60" s="34">
        <v>42</v>
      </c>
      <c r="I60" s="34">
        <v>133</v>
      </c>
      <c r="J60" s="34">
        <v>105.66666667</v>
      </c>
      <c r="K60" s="34">
        <f t="shared" si="0"/>
        <v>-20</v>
      </c>
      <c r="L60" s="34">
        <f t="shared" si="1"/>
        <v>14</v>
      </c>
      <c r="M60" s="34">
        <f t="shared" si="2"/>
        <v>4</v>
      </c>
      <c r="N60" s="34">
        <f t="shared" si="3"/>
        <v>-27.333333330000002</v>
      </c>
      <c r="O60" s="34"/>
    </row>
    <row r="61" spans="1:15" x14ac:dyDescent="0.35">
      <c r="A61" t="s">
        <v>907</v>
      </c>
      <c r="B61" s="3" t="s">
        <v>12</v>
      </c>
      <c r="C61" s="34">
        <v>164</v>
      </c>
      <c r="D61" s="34">
        <v>182.33333332999999</v>
      </c>
      <c r="E61" s="34">
        <v>78.5</v>
      </c>
      <c r="F61" s="34">
        <v>108</v>
      </c>
      <c r="G61" s="34">
        <v>37.5</v>
      </c>
      <c r="H61" s="34">
        <v>32.666666667000001</v>
      </c>
      <c r="I61" s="34">
        <v>111</v>
      </c>
      <c r="J61" s="34">
        <v>128.33333332999999</v>
      </c>
      <c r="K61" s="34">
        <f t="shared" si="0"/>
        <v>18.333333329999988</v>
      </c>
      <c r="L61" s="34">
        <f t="shared" si="1"/>
        <v>29.5</v>
      </c>
      <c r="M61" s="34">
        <f t="shared" si="2"/>
        <v>-4.8333333329999988</v>
      </c>
      <c r="N61" s="34">
        <f t="shared" si="3"/>
        <v>17.333333329999988</v>
      </c>
      <c r="O61" s="34"/>
    </row>
    <row r="62" spans="1:15" x14ac:dyDescent="0.35">
      <c r="A62" t="s">
        <v>908</v>
      </c>
      <c r="B62" s="3" t="s">
        <v>12</v>
      </c>
      <c r="C62" s="34">
        <v>254</v>
      </c>
      <c r="D62" s="34">
        <v>208</v>
      </c>
      <c r="E62" s="34">
        <v>299.5</v>
      </c>
      <c r="F62" s="34">
        <v>166</v>
      </c>
      <c r="G62" s="34">
        <v>24</v>
      </c>
      <c r="H62" s="34">
        <v>34.5</v>
      </c>
      <c r="I62" s="34">
        <v>170</v>
      </c>
      <c r="J62" s="34">
        <v>140</v>
      </c>
      <c r="K62" s="34">
        <f t="shared" si="0"/>
        <v>-46</v>
      </c>
      <c r="L62" s="34">
        <f t="shared" si="1"/>
        <v>-133.5</v>
      </c>
      <c r="M62" s="34">
        <f t="shared" si="2"/>
        <v>10.5</v>
      </c>
      <c r="N62" s="34">
        <f t="shared" si="3"/>
        <v>-30</v>
      </c>
      <c r="O62" s="34"/>
    </row>
    <row r="63" spans="1:15" x14ac:dyDescent="0.35">
      <c r="A63" t="s">
        <v>909</v>
      </c>
      <c r="B63" s="3" t="s">
        <v>12</v>
      </c>
      <c r="C63" s="34">
        <v>195</v>
      </c>
      <c r="D63" s="34">
        <v>212.33333332999999</v>
      </c>
      <c r="E63" s="34">
        <v>151.5</v>
      </c>
      <c r="F63" s="34">
        <v>96</v>
      </c>
      <c r="G63" s="34">
        <v>44.5</v>
      </c>
      <c r="H63" s="34">
        <v>36.333333332999999</v>
      </c>
      <c r="I63" s="34">
        <v>120.5</v>
      </c>
      <c r="J63" s="34">
        <v>156.66666667000001</v>
      </c>
      <c r="K63" s="34">
        <f t="shared" si="0"/>
        <v>17.333333329999988</v>
      </c>
      <c r="L63" s="34">
        <f t="shared" si="1"/>
        <v>-55.5</v>
      </c>
      <c r="M63" s="34">
        <f t="shared" si="2"/>
        <v>-8.1666666670000012</v>
      </c>
      <c r="N63" s="34">
        <f t="shared" si="3"/>
        <v>36.166666670000012</v>
      </c>
      <c r="O63" s="34"/>
    </row>
    <row r="64" spans="1:15" x14ac:dyDescent="0.35">
      <c r="A64" t="s">
        <v>910</v>
      </c>
      <c r="B64" s="3" t="s">
        <v>12</v>
      </c>
      <c r="C64" s="34">
        <v>150</v>
      </c>
      <c r="D64" s="34">
        <v>121</v>
      </c>
      <c r="E64" s="34">
        <v>132</v>
      </c>
      <c r="F64" s="34">
        <v>85.666666667000001</v>
      </c>
      <c r="G64" s="34">
        <v>30</v>
      </c>
      <c r="H64" s="34">
        <v>31.333333332999999</v>
      </c>
      <c r="I64" s="34">
        <v>94</v>
      </c>
      <c r="J64" s="34">
        <v>72.333333332999999</v>
      </c>
      <c r="K64" s="34">
        <f t="shared" si="0"/>
        <v>-29</v>
      </c>
      <c r="L64" s="34">
        <f t="shared" si="1"/>
        <v>-46.333333332999999</v>
      </c>
      <c r="M64" s="34">
        <f t="shared" si="2"/>
        <v>1.3333333329999988</v>
      </c>
      <c r="N64" s="34">
        <f t="shared" si="3"/>
        <v>-21.666666667000001</v>
      </c>
      <c r="O64" s="34"/>
    </row>
    <row r="65" spans="1:15" x14ac:dyDescent="0.35">
      <c r="A65" t="s">
        <v>911</v>
      </c>
      <c r="B65" s="3" t="s">
        <v>12</v>
      </c>
      <c r="C65" s="34">
        <v>204</v>
      </c>
      <c r="D65" s="34">
        <v>197.33333332999999</v>
      </c>
      <c r="E65" s="34">
        <v>144</v>
      </c>
      <c r="F65" s="34">
        <v>141</v>
      </c>
      <c r="G65" s="34">
        <v>33</v>
      </c>
      <c r="H65" s="34">
        <v>33</v>
      </c>
      <c r="I65" s="34">
        <v>142</v>
      </c>
      <c r="J65" s="34">
        <v>136.33333332999999</v>
      </c>
      <c r="K65" s="34">
        <f t="shared" si="0"/>
        <v>-6.6666666700000121</v>
      </c>
      <c r="L65" s="34">
        <f t="shared" si="1"/>
        <v>-3</v>
      </c>
      <c r="M65" s="34">
        <f t="shared" si="2"/>
        <v>0</v>
      </c>
      <c r="N65" s="34">
        <f t="shared" si="3"/>
        <v>-5.6666666700000121</v>
      </c>
      <c r="O65" s="34"/>
    </row>
    <row r="66" spans="1:15" x14ac:dyDescent="0.35">
      <c r="A66" t="s">
        <v>912</v>
      </c>
      <c r="B66" s="3" t="s">
        <v>12</v>
      </c>
      <c r="C66" s="34">
        <v>197.5</v>
      </c>
      <c r="D66" s="34">
        <v>181.33333332999999</v>
      </c>
      <c r="E66" s="34">
        <v>118.5</v>
      </c>
      <c r="F66" s="34">
        <v>104</v>
      </c>
      <c r="G66" s="34">
        <v>31</v>
      </c>
      <c r="H66" s="34">
        <v>27.666666667000001</v>
      </c>
      <c r="I66" s="34">
        <v>143</v>
      </c>
      <c r="J66" s="34">
        <v>132.66666667000001</v>
      </c>
      <c r="K66" s="34">
        <f t="shared" si="0"/>
        <v>-16.166666670000012</v>
      </c>
      <c r="L66" s="34">
        <f t="shared" si="1"/>
        <v>-14.5</v>
      </c>
      <c r="M66" s="34">
        <f t="shared" si="2"/>
        <v>-3.3333333329999988</v>
      </c>
      <c r="N66" s="34">
        <f t="shared" si="3"/>
        <v>-10.333333329999988</v>
      </c>
      <c r="O66" s="34"/>
    </row>
    <row r="67" spans="1:15" x14ac:dyDescent="0.35">
      <c r="A67" t="s">
        <v>913</v>
      </c>
      <c r="B67" s="3" t="s">
        <v>12</v>
      </c>
      <c r="C67" s="34">
        <v>203.5</v>
      </c>
      <c r="D67" s="34">
        <v>174.33333332999999</v>
      </c>
      <c r="E67" s="34">
        <v>150</v>
      </c>
      <c r="F67" s="34">
        <v>112.33333333</v>
      </c>
      <c r="G67" s="34">
        <v>39.5</v>
      </c>
      <c r="H67" s="34">
        <v>48</v>
      </c>
      <c r="I67" s="34">
        <v>134</v>
      </c>
      <c r="J67" s="34">
        <v>104</v>
      </c>
      <c r="K67" s="34">
        <f t="shared" ref="K67:K130" si="13">D67-C67</f>
        <v>-29.166666670000012</v>
      </c>
      <c r="L67" s="34">
        <f t="shared" ref="L67:L130" si="14">F67-E67</f>
        <v>-37.666666669999998</v>
      </c>
      <c r="M67" s="34">
        <f t="shared" ref="M67:M130" si="15">H67-G67</f>
        <v>8.5</v>
      </c>
      <c r="N67" s="34">
        <f t="shared" ref="N67:N130" si="16">J67-I67</f>
        <v>-30</v>
      </c>
      <c r="O67" s="34"/>
    </row>
    <row r="68" spans="1:15" x14ac:dyDescent="0.35">
      <c r="A68" t="s">
        <v>914</v>
      </c>
      <c r="B68" s="3" t="s">
        <v>12</v>
      </c>
      <c r="C68" s="34">
        <v>186.5</v>
      </c>
      <c r="D68" s="34">
        <v>181</v>
      </c>
      <c r="E68" s="34">
        <v>102.5</v>
      </c>
      <c r="F68" s="34">
        <v>93.333333332999999</v>
      </c>
      <c r="G68" s="34">
        <v>37</v>
      </c>
      <c r="H68" s="34">
        <v>37.333333332999999</v>
      </c>
      <c r="I68" s="34">
        <v>129</v>
      </c>
      <c r="J68" s="34">
        <v>124.66666667</v>
      </c>
      <c r="K68" s="34">
        <f t="shared" si="13"/>
        <v>-5.5</v>
      </c>
      <c r="L68" s="34">
        <f t="shared" si="14"/>
        <v>-9.1666666670000012</v>
      </c>
      <c r="M68" s="34">
        <f t="shared" si="15"/>
        <v>0.33333333299999879</v>
      </c>
      <c r="N68" s="34">
        <f t="shared" si="16"/>
        <v>-4.3333333300000021</v>
      </c>
      <c r="O68" s="34"/>
    </row>
    <row r="69" spans="1:15" x14ac:dyDescent="0.35">
      <c r="A69" t="s">
        <v>915</v>
      </c>
      <c r="B69" s="3" t="s">
        <v>12</v>
      </c>
      <c r="C69" s="34">
        <v>176</v>
      </c>
      <c r="D69" s="34">
        <v>173.33333332999999</v>
      </c>
      <c r="E69" s="34">
        <v>185</v>
      </c>
      <c r="F69" s="34">
        <v>152.66666667000001</v>
      </c>
      <c r="G69" s="34">
        <v>32</v>
      </c>
      <c r="H69" s="34">
        <v>33.333333332999999</v>
      </c>
      <c r="I69" s="34">
        <v>107</v>
      </c>
      <c r="J69" s="34">
        <v>109.33333333</v>
      </c>
      <c r="K69" s="34">
        <f t="shared" si="13"/>
        <v>-2.6666666700000121</v>
      </c>
      <c r="L69" s="34">
        <f t="shared" si="14"/>
        <v>-32.333333329999988</v>
      </c>
      <c r="M69" s="34">
        <f t="shared" si="15"/>
        <v>1.3333333329999988</v>
      </c>
      <c r="N69" s="34">
        <f t="shared" si="16"/>
        <v>2.3333333300000021</v>
      </c>
      <c r="O69" s="34"/>
    </row>
    <row r="70" spans="1:15" x14ac:dyDescent="0.35">
      <c r="A70" t="s">
        <v>916</v>
      </c>
      <c r="B70" s="3" t="s">
        <v>12</v>
      </c>
      <c r="C70" s="34">
        <v>217</v>
      </c>
      <c r="D70" s="34">
        <v>235.5</v>
      </c>
      <c r="E70" s="34">
        <v>172</v>
      </c>
      <c r="F70" s="34">
        <v>178</v>
      </c>
      <c r="G70" s="34">
        <v>44.5</v>
      </c>
      <c r="H70" s="34">
        <v>52</v>
      </c>
      <c r="I70" s="34">
        <v>138.5</v>
      </c>
      <c r="J70" s="34">
        <v>148</v>
      </c>
      <c r="K70" s="34">
        <f t="shared" si="13"/>
        <v>18.5</v>
      </c>
      <c r="L70" s="34">
        <f t="shared" si="14"/>
        <v>6</v>
      </c>
      <c r="M70" s="34">
        <f t="shared" si="15"/>
        <v>7.5</v>
      </c>
      <c r="N70" s="34">
        <f t="shared" si="16"/>
        <v>9.5</v>
      </c>
      <c r="O70" s="34"/>
    </row>
    <row r="71" spans="1:15" x14ac:dyDescent="0.35">
      <c r="A71" t="s">
        <v>917</v>
      </c>
      <c r="B71" s="3" t="s">
        <v>12</v>
      </c>
      <c r="C71" s="34">
        <v>209</v>
      </c>
      <c r="D71" s="34">
        <v>193</v>
      </c>
      <c r="E71" s="34">
        <v>165</v>
      </c>
      <c r="F71" s="34">
        <v>191</v>
      </c>
      <c r="G71" s="34">
        <v>33</v>
      </c>
      <c r="H71" s="34">
        <v>32.666666667000001</v>
      </c>
      <c r="I71" s="34">
        <v>143</v>
      </c>
      <c r="J71" s="34">
        <v>122.33333333</v>
      </c>
      <c r="K71" s="34">
        <f t="shared" si="13"/>
        <v>-16</v>
      </c>
      <c r="L71" s="34">
        <f t="shared" si="14"/>
        <v>26</v>
      </c>
      <c r="M71" s="34">
        <f t="shared" si="15"/>
        <v>-0.33333333299999879</v>
      </c>
      <c r="N71" s="34">
        <f t="shared" si="16"/>
        <v>-20.666666669999998</v>
      </c>
      <c r="O71" s="34"/>
    </row>
    <row r="72" spans="1:15" x14ac:dyDescent="0.35">
      <c r="A72" t="s">
        <v>918</v>
      </c>
      <c r="B72" s="3" t="s">
        <v>12</v>
      </c>
      <c r="C72" s="34">
        <v>170.5</v>
      </c>
      <c r="D72" s="34">
        <v>154.66666667000001</v>
      </c>
      <c r="E72" s="34">
        <v>73.5</v>
      </c>
      <c r="F72" s="34">
        <v>74</v>
      </c>
      <c r="G72" s="34">
        <v>34</v>
      </c>
      <c r="H72" s="34">
        <v>35.666666667000001</v>
      </c>
      <c r="I72" s="34">
        <v>121.5</v>
      </c>
      <c r="J72" s="34">
        <v>104.33333333</v>
      </c>
      <c r="K72" s="34">
        <f t="shared" si="13"/>
        <v>-15.833333329999988</v>
      </c>
      <c r="L72" s="34">
        <f t="shared" si="14"/>
        <v>0.5</v>
      </c>
      <c r="M72" s="34">
        <f t="shared" si="15"/>
        <v>1.6666666670000012</v>
      </c>
      <c r="N72" s="34">
        <f t="shared" si="16"/>
        <v>-17.166666669999998</v>
      </c>
      <c r="O72" s="34"/>
    </row>
    <row r="73" spans="1:15" x14ac:dyDescent="0.35">
      <c r="A73" t="s">
        <v>919</v>
      </c>
      <c r="B73" s="3" t="s">
        <v>12</v>
      </c>
      <c r="C73" s="34">
        <v>167.5</v>
      </c>
      <c r="D73" s="34">
        <v>177</v>
      </c>
      <c r="E73" s="34">
        <v>111.5</v>
      </c>
      <c r="F73" s="34">
        <v>124.66666667</v>
      </c>
      <c r="G73" s="34">
        <v>57.5</v>
      </c>
      <c r="H73" s="34">
        <v>60.333333332999999</v>
      </c>
      <c r="I73" s="34">
        <v>87.5</v>
      </c>
      <c r="J73" s="34">
        <v>91.666666667000001</v>
      </c>
      <c r="K73" s="34">
        <f t="shared" si="13"/>
        <v>9.5</v>
      </c>
      <c r="L73" s="34">
        <f t="shared" si="14"/>
        <v>13.166666669999998</v>
      </c>
      <c r="M73" s="34">
        <f t="shared" si="15"/>
        <v>2.8333333329999988</v>
      </c>
      <c r="N73" s="34">
        <f t="shared" si="16"/>
        <v>4.1666666670000012</v>
      </c>
      <c r="O73" s="34"/>
    </row>
    <row r="74" spans="1:15" x14ac:dyDescent="0.35">
      <c r="A74" t="s">
        <v>920</v>
      </c>
      <c r="B74" s="3" t="s">
        <v>12</v>
      </c>
      <c r="C74" s="34">
        <v>194.5</v>
      </c>
      <c r="D74" s="34">
        <v>202.33333332999999</v>
      </c>
      <c r="E74" s="34">
        <v>135.5</v>
      </c>
      <c r="F74" s="34">
        <v>145.66666667000001</v>
      </c>
      <c r="G74" s="34">
        <v>30</v>
      </c>
      <c r="H74" s="34">
        <v>31.333333332999999</v>
      </c>
      <c r="I74" s="34">
        <v>137.5</v>
      </c>
      <c r="J74" s="34">
        <v>141.66666667000001</v>
      </c>
      <c r="K74" s="34">
        <f t="shared" si="13"/>
        <v>7.8333333299999879</v>
      </c>
      <c r="L74" s="34">
        <f t="shared" si="14"/>
        <v>10.166666670000012</v>
      </c>
      <c r="M74" s="34">
        <f t="shared" si="15"/>
        <v>1.3333333329999988</v>
      </c>
      <c r="N74" s="34">
        <f t="shared" si="16"/>
        <v>4.1666666700000121</v>
      </c>
      <c r="O74" s="34"/>
    </row>
    <row r="75" spans="1:15" x14ac:dyDescent="0.35">
      <c r="A75" t="s">
        <v>921</v>
      </c>
      <c r="B75" s="3" t="s">
        <v>922</v>
      </c>
      <c r="C75" s="34">
        <v>167</v>
      </c>
      <c r="D75" s="34">
        <v>182.66666667000001</v>
      </c>
      <c r="E75" s="34">
        <v>148</v>
      </c>
      <c r="F75" s="34">
        <v>159.33333332999999</v>
      </c>
      <c r="G75" s="34">
        <v>44.5</v>
      </c>
      <c r="H75" s="34">
        <v>44.666666667000001</v>
      </c>
      <c r="I75" s="34">
        <v>93</v>
      </c>
      <c r="J75" s="34">
        <v>106</v>
      </c>
      <c r="K75" s="34">
        <f t="shared" si="13"/>
        <v>15.666666670000012</v>
      </c>
      <c r="L75" s="34">
        <f t="shared" si="14"/>
        <v>11.333333329999988</v>
      </c>
      <c r="M75" s="34">
        <f t="shared" si="15"/>
        <v>0.16666666700000121</v>
      </c>
      <c r="N75" s="34">
        <f t="shared" si="16"/>
        <v>13</v>
      </c>
      <c r="O75" s="34"/>
    </row>
    <row r="76" spans="1:15" x14ac:dyDescent="0.35">
      <c r="A76" t="s">
        <v>923</v>
      </c>
      <c r="B76" s="3" t="s">
        <v>922</v>
      </c>
      <c r="C76" s="34">
        <v>257</v>
      </c>
      <c r="D76" s="34">
        <v>225</v>
      </c>
      <c r="E76" s="34">
        <v>323.5</v>
      </c>
      <c r="F76" s="34">
        <v>291.66666666999998</v>
      </c>
      <c r="G76" s="34">
        <v>27</v>
      </c>
      <c r="H76" s="34">
        <v>27</v>
      </c>
      <c r="I76" s="34">
        <v>165.5</v>
      </c>
      <c r="J76" s="34">
        <v>139.66666667000001</v>
      </c>
      <c r="K76" s="34">
        <f t="shared" si="13"/>
        <v>-32</v>
      </c>
      <c r="L76" s="34">
        <f t="shared" si="14"/>
        <v>-31.833333330000016</v>
      </c>
      <c r="M76" s="34">
        <f t="shared" si="15"/>
        <v>0</v>
      </c>
      <c r="N76" s="34">
        <f t="shared" si="16"/>
        <v>-25.833333329999988</v>
      </c>
      <c r="O76" s="34"/>
    </row>
    <row r="77" spans="1:15" x14ac:dyDescent="0.35">
      <c r="A77" t="s">
        <v>924</v>
      </c>
      <c r="B77" s="3" t="s">
        <v>922</v>
      </c>
      <c r="C77" s="34">
        <v>258</v>
      </c>
      <c r="D77" s="34">
        <v>214.33333332999999</v>
      </c>
      <c r="E77" s="34">
        <v>153.5</v>
      </c>
      <c r="F77" s="34">
        <v>126</v>
      </c>
      <c r="G77" s="34">
        <v>45.5</v>
      </c>
      <c r="H77" s="34">
        <v>41.666666667000001</v>
      </c>
      <c r="I77" s="34">
        <v>181.5</v>
      </c>
      <c r="J77" s="34">
        <v>147.33333332999999</v>
      </c>
      <c r="K77" s="34">
        <f t="shared" si="13"/>
        <v>-43.666666670000012</v>
      </c>
      <c r="L77" s="34">
        <f t="shared" si="14"/>
        <v>-27.5</v>
      </c>
      <c r="M77" s="34">
        <f t="shared" si="15"/>
        <v>-3.8333333329999988</v>
      </c>
      <c r="N77" s="34">
        <f t="shared" si="16"/>
        <v>-34.166666670000012</v>
      </c>
      <c r="O77" s="34"/>
    </row>
    <row r="78" spans="1:15" x14ac:dyDescent="0.35">
      <c r="A78" t="s">
        <v>925</v>
      </c>
      <c r="B78" s="3" t="s">
        <v>922</v>
      </c>
      <c r="C78" s="34">
        <v>215</v>
      </c>
      <c r="D78" s="34">
        <v>190</v>
      </c>
      <c r="E78" s="34">
        <v>188</v>
      </c>
      <c r="F78" s="34">
        <v>140.33333332999999</v>
      </c>
      <c r="G78" s="34">
        <v>32.5</v>
      </c>
      <c r="H78" s="34">
        <v>33</v>
      </c>
      <c r="I78" s="34">
        <v>145</v>
      </c>
      <c r="J78" s="34">
        <v>128.66666667000001</v>
      </c>
      <c r="K78" s="34">
        <f t="shared" si="13"/>
        <v>-25</v>
      </c>
      <c r="L78" s="34">
        <f t="shared" si="14"/>
        <v>-47.666666670000012</v>
      </c>
      <c r="M78" s="34">
        <f t="shared" si="15"/>
        <v>0.5</v>
      </c>
      <c r="N78" s="34">
        <f t="shared" si="16"/>
        <v>-16.333333329999988</v>
      </c>
      <c r="O78" s="34"/>
    </row>
    <row r="79" spans="1:15" x14ac:dyDescent="0.35">
      <c r="A79" t="s">
        <v>926</v>
      </c>
      <c r="B79" s="3" t="s">
        <v>922</v>
      </c>
      <c r="C79" s="34">
        <v>185</v>
      </c>
      <c r="D79" s="34">
        <v>159</v>
      </c>
      <c r="E79" s="34">
        <v>184</v>
      </c>
      <c r="F79" s="34">
        <v>170</v>
      </c>
      <c r="G79" s="34">
        <v>43</v>
      </c>
      <c r="H79" s="34">
        <v>49.333333332999999</v>
      </c>
      <c r="I79" s="34">
        <v>105</v>
      </c>
      <c r="J79" s="34">
        <v>75.666666667000001</v>
      </c>
      <c r="K79" s="34">
        <f t="shared" si="13"/>
        <v>-26</v>
      </c>
      <c r="L79" s="34">
        <f t="shared" si="14"/>
        <v>-14</v>
      </c>
      <c r="M79" s="34">
        <f t="shared" si="15"/>
        <v>6.3333333329999988</v>
      </c>
      <c r="N79" s="34">
        <f t="shared" si="16"/>
        <v>-29.333333332999999</v>
      </c>
      <c r="O79" s="34"/>
    </row>
    <row r="80" spans="1:15" x14ac:dyDescent="0.35">
      <c r="A80" t="s">
        <v>927</v>
      </c>
      <c r="B80" s="3" t="s">
        <v>922</v>
      </c>
      <c r="C80" s="34">
        <v>264</v>
      </c>
      <c r="D80" s="34">
        <v>223.33333332999999</v>
      </c>
      <c r="E80" s="34">
        <v>149</v>
      </c>
      <c r="F80" s="34">
        <v>181.33333332999999</v>
      </c>
      <c r="G80" s="34">
        <v>69.5</v>
      </c>
      <c r="H80" s="34">
        <v>64</v>
      </c>
      <c r="I80" s="34">
        <v>165</v>
      </c>
      <c r="J80" s="34">
        <v>123</v>
      </c>
      <c r="K80" s="34">
        <f t="shared" si="13"/>
        <v>-40.666666670000012</v>
      </c>
      <c r="L80" s="34">
        <f t="shared" si="14"/>
        <v>32.333333329999988</v>
      </c>
      <c r="M80" s="34">
        <f t="shared" si="15"/>
        <v>-5.5</v>
      </c>
      <c r="N80" s="34">
        <f t="shared" si="16"/>
        <v>-42</v>
      </c>
      <c r="O80" s="34"/>
    </row>
    <row r="81" spans="1:15" x14ac:dyDescent="0.35">
      <c r="A81" t="s">
        <v>928</v>
      </c>
      <c r="B81" s="3" t="s">
        <v>922</v>
      </c>
      <c r="C81" s="34">
        <v>230</v>
      </c>
      <c r="D81" s="34">
        <v>212.66666667000001</v>
      </c>
      <c r="E81" s="34">
        <v>143.5</v>
      </c>
      <c r="F81" s="34">
        <v>158</v>
      </c>
      <c r="G81" s="34">
        <v>39</v>
      </c>
      <c r="H81" s="34">
        <v>36.666666667000001</v>
      </c>
      <c r="I81" s="34">
        <v>162.5</v>
      </c>
      <c r="J81" s="34">
        <v>144.33333332999999</v>
      </c>
      <c r="K81" s="34">
        <f t="shared" si="13"/>
        <v>-17.333333329999988</v>
      </c>
      <c r="L81" s="34">
        <f t="shared" si="14"/>
        <v>14.5</v>
      </c>
      <c r="M81" s="34">
        <f t="shared" si="15"/>
        <v>-2.3333333329999988</v>
      </c>
      <c r="N81" s="34">
        <f t="shared" si="16"/>
        <v>-18.166666670000012</v>
      </c>
      <c r="O81" s="34"/>
    </row>
    <row r="82" spans="1:15" x14ac:dyDescent="0.35">
      <c r="A82" t="s">
        <v>929</v>
      </c>
      <c r="B82" s="3" t="s">
        <v>922</v>
      </c>
      <c r="C82" s="34">
        <v>216.5</v>
      </c>
      <c r="D82" s="34">
        <v>202</v>
      </c>
      <c r="E82" s="34">
        <v>116.5</v>
      </c>
      <c r="F82" s="34">
        <v>94.666666667000001</v>
      </c>
      <c r="G82" s="34">
        <v>46</v>
      </c>
      <c r="H82" s="34">
        <v>41.666666667000001</v>
      </c>
      <c r="I82" s="34">
        <v>147.5</v>
      </c>
      <c r="J82" s="34">
        <v>141.33333332999999</v>
      </c>
      <c r="K82" s="34">
        <f t="shared" si="13"/>
        <v>-14.5</v>
      </c>
      <c r="L82" s="34">
        <f t="shared" si="14"/>
        <v>-21.833333332999999</v>
      </c>
      <c r="M82" s="34">
        <f t="shared" si="15"/>
        <v>-4.3333333329999988</v>
      </c>
      <c r="N82" s="34">
        <f t="shared" si="16"/>
        <v>-6.1666666700000121</v>
      </c>
      <c r="O82" s="34"/>
    </row>
    <row r="83" spans="1:15" x14ac:dyDescent="0.35">
      <c r="A83" t="s">
        <v>930</v>
      </c>
      <c r="B83" s="3" t="s">
        <v>922</v>
      </c>
      <c r="C83" s="34">
        <v>214</v>
      </c>
      <c r="D83" s="34">
        <v>191.66666667000001</v>
      </c>
      <c r="E83" s="34">
        <v>71.5</v>
      </c>
      <c r="F83" s="34">
        <v>72.666666667000001</v>
      </c>
      <c r="G83" s="34">
        <v>61.5</v>
      </c>
      <c r="H83" s="34">
        <v>57.333333332999999</v>
      </c>
      <c r="I83" s="34">
        <v>138</v>
      </c>
      <c r="J83" s="34">
        <v>119.66666667</v>
      </c>
      <c r="K83" s="34">
        <f t="shared" si="13"/>
        <v>-22.333333329999988</v>
      </c>
      <c r="L83" s="34">
        <f t="shared" si="14"/>
        <v>1.1666666670000012</v>
      </c>
      <c r="M83" s="34">
        <f t="shared" si="15"/>
        <v>-4.1666666670000012</v>
      </c>
      <c r="N83" s="34">
        <f t="shared" si="16"/>
        <v>-18.333333330000002</v>
      </c>
      <c r="O83" s="34"/>
    </row>
    <row r="84" spans="1:15" x14ac:dyDescent="0.35">
      <c r="A84" t="s">
        <v>931</v>
      </c>
      <c r="B84" s="3" t="s">
        <v>922</v>
      </c>
      <c r="C84" s="34">
        <v>156.5</v>
      </c>
      <c r="D84" s="34">
        <v>177.66666667000001</v>
      </c>
      <c r="E84" s="34">
        <v>159</v>
      </c>
      <c r="F84" s="34">
        <v>138.33333332999999</v>
      </c>
      <c r="G84" s="34">
        <v>27</v>
      </c>
      <c r="H84" s="34">
        <v>30.666666667000001</v>
      </c>
      <c r="I84" s="34">
        <v>97.5</v>
      </c>
      <c r="J84" s="34">
        <v>119.33333333</v>
      </c>
      <c r="K84" s="34">
        <f t="shared" si="13"/>
        <v>21.166666670000012</v>
      </c>
      <c r="L84" s="34">
        <f t="shared" si="14"/>
        <v>-20.666666670000012</v>
      </c>
      <c r="M84" s="34">
        <f t="shared" si="15"/>
        <v>3.6666666670000012</v>
      </c>
      <c r="N84" s="34">
        <f t="shared" si="16"/>
        <v>21.833333330000002</v>
      </c>
      <c r="O84" s="34"/>
    </row>
    <row r="85" spans="1:15" x14ac:dyDescent="0.35">
      <c r="A85" t="s">
        <v>932</v>
      </c>
      <c r="B85" s="3" t="s">
        <v>922</v>
      </c>
      <c r="C85" s="34">
        <v>250</v>
      </c>
      <c r="D85" s="34">
        <v>245.66666667000001</v>
      </c>
      <c r="E85" s="34">
        <v>110</v>
      </c>
      <c r="F85" s="34">
        <v>100</v>
      </c>
      <c r="G85" s="34">
        <v>40</v>
      </c>
      <c r="H85" s="34">
        <v>44.333333332999999</v>
      </c>
      <c r="I85" s="34">
        <v>188</v>
      </c>
      <c r="J85" s="34">
        <v>181.33333332999999</v>
      </c>
      <c r="K85" s="34">
        <f t="shared" si="13"/>
        <v>-4.3333333299999879</v>
      </c>
      <c r="L85" s="34">
        <f t="shared" si="14"/>
        <v>-10</v>
      </c>
      <c r="M85" s="34">
        <f t="shared" si="15"/>
        <v>4.3333333329999988</v>
      </c>
      <c r="N85" s="34">
        <f t="shared" si="16"/>
        <v>-6.6666666700000121</v>
      </c>
      <c r="O85" s="34"/>
    </row>
    <row r="86" spans="1:15" x14ac:dyDescent="0.35">
      <c r="A86" t="s">
        <v>933</v>
      </c>
      <c r="B86" s="3" t="s">
        <v>922</v>
      </c>
      <c r="C86" s="34">
        <v>273.5</v>
      </c>
      <c r="D86" s="34">
        <v>276</v>
      </c>
      <c r="E86" s="34">
        <v>90.5</v>
      </c>
      <c r="F86" s="34">
        <v>94</v>
      </c>
      <c r="G86" s="34">
        <v>63.5</v>
      </c>
      <c r="H86" s="34">
        <v>64.666666667000001</v>
      </c>
      <c r="I86" s="34">
        <v>192</v>
      </c>
      <c r="J86" s="34">
        <v>192.66666667000001</v>
      </c>
      <c r="K86" s="34">
        <f t="shared" si="13"/>
        <v>2.5</v>
      </c>
      <c r="L86" s="34">
        <f t="shared" si="14"/>
        <v>3.5</v>
      </c>
      <c r="M86" s="34">
        <f t="shared" si="15"/>
        <v>1.1666666670000012</v>
      </c>
      <c r="N86" s="34">
        <f t="shared" si="16"/>
        <v>0.66666667000001212</v>
      </c>
      <c r="O86" s="34"/>
    </row>
    <row r="87" spans="1:15" x14ac:dyDescent="0.35">
      <c r="A87" t="s">
        <v>934</v>
      </c>
      <c r="B87" s="3" t="s">
        <v>922</v>
      </c>
      <c r="C87" s="34">
        <v>221</v>
      </c>
      <c r="D87" s="34">
        <v>216.33333332999999</v>
      </c>
      <c r="E87" s="34">
        <v>150</v>
      </c>
      <c r="F87" s="34">
        <v>133.33333332999999</v>
      </c>
      <c r="G87" s="34">
        <v>52</v>
      </c>
      <c r="H87" s="34">
        <v>52.333333332999999</v>
      </c>
      <c r="I87" s="34">
        <v>139</v>
      </c>
      <c r="J87" s="34">
        <v>137.33333332999999</v>
      </c>
      <c r="K87" s="34">
        <f t="shared" si="13"/>
        <v>-4.6666666700000121</v>
      </c>
      <c r="L87" s="34">
        <f t="shared" si="14"/>
        <v>-16.666666670000012</v>
      </c>
      <c r="M87" s="34">
        <f t="shared" si="15"/>
        <v>0.33333333299999879</v>
      </c>
      <c r="N87" s="34">
        <f t="shared" si="16"/>
        <v>-1.6666666700000121</v>
      </c>
      <c r="O87" s="34"/>
    </row>
    <row r="88" spans="1:15" x14ac:dyDescent="0.35">
      <c r="A88" t="s">
        <v>935</v>
      </c>
      <c r="B88" s="3" t="s">
        <v>922</v>
      </c>
      <c r="C88" s="34">
        <v>197</v>
      </c>
      <c r="D88" s="34">
        <v>210.66666667000001</v>
      </c>
      <c r="E88" s="34">
        <v>159</v>
      </c>
      <c r="F88" s="34">
        <v>162.66666667000001</v>
      </c>
      <c r="G88" s="34">
        <v>31.5</v>
      </c>
      <c r="H88" s="34">
        <v>33</v>
      </c>
      <c r="I88" s="34">
        <v>134</v>
      </c>
      <c r="J88" s="34">
        <v>145.33333332999999</v>
      </c>
      <c r="K88" s="34">
        <f t="shared" si="13"/>
        <v>13.666666670000012</v>
      </c>
      <c r="L88" s="34">
        <f t="shared" si="14"/>
        <v>3.6666666700000121</v>
      </c>
      <c r="M88" s="34">
        <f t="shared" si="15"/>
        <v>1.5</v>
      </c>
      <c r="N88" s="34">
        <f t="shared" si="16"/>
        <v>11.333333329999988</v>
      </c>
      <c r="O88" s="34"/>
    </row>
    <row r="89" spans="1:15" x14ac:dyDescent="0.35">
      <c r="A89" t="s">
        <v>936</v>
      </c>
      <c r="B89" s="3" t="s">
        <v>922</v>
      </c>
      <c r="C89" s="34">
        <v>246.5</v>
      </c>
      <c r="D89" s="34">
        <v>192.66666667000001</v>
      </c>
      <c r="E89" s="34">
        <v>264</v>
      </c>
      <c r="F89" s="34">
        <v>173.66666667000001</v>
      </c>
      <c r="G89" s="34">
        <v>33.5</v>
      </c>
      <c r="H89" s="34">
        <v>34.666666667000001</v>
      </c>
      <c r="I89" s="34">
        <v>160</v>
      </c>
      <c r="J89" s="34">
        <v>123</v>
      </c>
      <c r="K89" s="34">
        <f t="shared" si="13"/>
        <v>-53.833333329999988</v>
      </c>
      <c r="L89" s="34">
        <f t="shared" si="14"/>
        <v>-90.333333329999988</v>
      </c>
      <c r="M89" s="34">
        <f t="shared" si="15"/>
        <v>1.1666666670000012</v>
      </c>
      <c r="N89" s="34">
        <f t="shared" si="16"/>
        <v>-37</v>
      </c>
      <c r="O89" s="34"/>
    </row>
    <row r="90" spans="1:15" x14ac:dyDescent="0.35">
      <c r="A90" t="s">
        <v>937</v>
      </c>
      <c r="B90" s="3" t="s">
        <v>922</v>
      </c>
      <c r="C90" s="34">
        <v>198.5</v>
      </c>
      <c r="D90" s="34">
        <v>202.66666667000001</v>
      </c>
      <c r="E90" s="34">
        <v>81.5</v>
      </c>
      <c r="F90" s="34">
        <v>69.666666667000001</v>
      </c>
      <c r="G90" s="34">
        <v>43.5</v>
      </c>
      <c r="H90" s="34">
        <v>44.666666667000001</v>
      </c>
      <c r="I90" s="34">
        <v>139</v>
      </c>
      <c r="J90" s="34">
        <v>144</v>
      </c>
      <c r="K90" s="34">
        <f t="shared" si="13"/>
        <v>4.1666666700000121</v>
      </c>
      <c r="L90" s="34">
        <f t="shared" si="14"/>
        <v>-11.833333332999999</v>
      </c>
      <c r="M90" s="34">
        <f t="shared" si="15"/>
        <v>1.1666666670000012</v>
      </c>
      <c r="N90" s="34">
        <f t="shared" si="16"/>
        <v>5</v>
      </c>
      <c r="O90" s="34"/>
    </row>
    <row r="91" spans="1:15" x14ac:dyDescent="0.35">
      <c r="A91" t="s">
        <v>938</v>
      </c>
      <c r="B91" s="3" t="s">
        <v>922</v>
      </c>
      <c r="C91" s="34">
        <v>198.5</v>
      </c>
      <c r="D91" s="34">
        <v>203.66666667000001</v>
      </c>
      <c r="E91" s="34">
        <v>90.5</v>
      </c>
      <c r="F91" s="34">
        <v>86.666666667000001</v>
      </c>
      <c r="G91" s="34">
        <v>47.5</v>
      </c>
      <c r="H91" s="34">
        <v>53.666666667000001</v>
      </c>
      <c r="I91" s="34">
        <v>132.5</v>
      </c>
      <c r="J91" s="34">
        <v>132.66666667000001</v>
      </c>
      <c r="K91" s="34">
        <f t="shared" si="13"/>
        <v>5.1666666700000121</v>
      </c>
      <c r="L91" s="34">
        <f t="shared" si="14"/>
        <v>-3.8333333329999988</v>
      </c>
      <c r="M91" s="34">
        <f t="shared" si="15"/>
        <v>6.1666666670000012</v>
      </c>
      <c r="N91" s="34">
        <f t="shared" si="16"/>
        <v>0.16666667000001212</v>
      </c>
      <c r="O91" s="34"/>
    </row>
    <row r="92" spans="1:15" x14ac:dyDescent="0.35">
      <c r="A92" t="s">
        <v>939</v>
      </c>
      <c r="B92" s="3" t="s">
        <v>922</v>
      </c>
      <c r="C92" s="34">
        <v>207</v>
      </c>
      <c r="D92" s="34">
        <v>204.33333332999999</v>
      </c>
      <c r="E92" s="34">
        <v>79.5</v>
      </c>
      <c r="F92" s="34">
        <v>79</v>
      </c>
      <c r="G92" s="34">
        <v>52</v>
      </c>
      <c r="H92" s="34">
        <v>53.333333332999999</v>
      </c>
      <c r="I92" s="34">
        <v>139</v>
      </c>
      <c r="J92" s="34">
        <v>135.33333332999999</v>
      </c>
      <c r="K92" s="34">
        <f t="shared" si="13"/>
        <v>-2.6666666700000121</v>
      </c>
      <c r="L92" s="34">
        <f t="shared" si="14"/>
        <v>-0.5</v>
      </c>
      <c r="M92" s="34">
        <f t="shared" si="15"/>
        <v>1.3333333329999988</v>
      </c>
      <c r="N92" s="34">
        <f t="shared" si="16"/>
        <v>-3.6666666700000121</v>
      </c>
      <c r="O92" s="34"/>
    </row>
    <row r="93" spans="1:15" x14ac:dyDescent="0.35">
      <c r="A93" t="s">
        <v>940</v>
      </c>
      <c r="B93" s="3" t="s">
        <v>922</v>
      </c>
      <c r="C93" s="34">
        <v>215</v>
      </c>
      <c r="D93" s="34">
        <v>216</v>
      </c>
      <c r="E93" s="34">
        <v>284</v>
      </c>
      <c r="F93" s="34">
        <v>218.33333332999999</v>
      </c>
      <c r="G93" s="34">
        <v>26.5</v>
      </c>
      <c r="H93" s="34">
        <v>32</v>
      </c>
      <c r="I93" s="34">
        <v>131.5</v>
      </c>
      <c r="J93" s="34">
        <v>140.33333332999999</v>
      </c>
      <c r="K93" s="34">
        <f t="shared" si="13"/>
        <v>1</v>
      </c>
      <c r="L93" s="34">
        <f t="shared" si="14"/>
        <v>-65.666666670000012</v>
      </c>
      <c r="M93" s="34">
        <f t="shared" si="15"/>
        <v>5.5</v>
      </c>
      <c r="N93" s="34">
        <f t="shared" si="16"/>
        <v>8.8333333299999879</v>
      </c>
      <c r="O93" s="34"/>
    </row>
    <row r="94" spans="1:15" x14ac:dyDescent="0.35">
      <c r="A94" t="s">
        <v>941</v>
      </c>
      <c r="B94" s="3" t="s">
        <v>922</v>
      </c>
      <c r="C94" s="34">
        <v>188.5</v>
      </c>
      <c r="D94" s="34">
        <v>200.66666667000001</v>
      </c>
      <c r="E94" s="34">
        <v>235.5</v>
      </c>
      <c r="F94" s="34">
        <v>92</v>
      </c>
      <c r="G94" s="34">
        <v>26</v>
      </c>
      <c r="H94" s="34">
        <v>33.666666667000001</v>
      </c>
      <c r="I94" s="34">
        <v>115.5</v>
      </c>
      <c r="J94" s="34">
        <v>148.66666667000001</v>
      </c>
      <c r="K94" s="34">
        <f t="shared" si="13"/>
        <v>12.166666670000012</v>
      </c>
      <c r="L94" s="34">
        <f t="shared" si="14"/>
        <v>-143.5</v>
      </c>
      <c r="M94" s="34">
        <f t="shared" si="15"/>
        <v>7.6666666670000012</v>
      </c>
      <c r="N94" s="34">
        <f t="shared" si="16"/>
        <v>33.166666670000012</v>
      </c>
      <c r="O94" s="34"/>
    </row>
    <row r="95" spans="1:15" x14ac:dyDescent="0.35">
      <c r="A95" t="s">
        <v>942</v>
      </c>
      <c r="B95" s="3" t="s">
        <v>922</v>
      </c>
      <c r="C95" s="34">
        <v>236.5</v>
      </c>
      <c r="D95" s="34">
        <v>220.33333332999999</v>
      </c>
      <c r="E95" s="34">
        <v>217.5</v>
      </c>
      <c r="F95" s="34">
        <v>142.33333332999999</v>
      </c>
      <c r="G95" s="34">
        <v>29.5</v>
      </c>
      <c r="H95" s="34">
        <v>31.333333332999999</v>
      </c>
      <c r="I95" s="34">
        <v>163.5</v>
      </c>
      <c r="J95" s="34">
        <v>160.33333332999999</v>
      </c>
      <c r="K95" s="34">
        <f t="shared" si="13"/>
        <v>-16.166666670000012</v>
      </c>
      <c r="L95" s="34">
        <f t="shared" si="14"/>
        <v>-75.166666670000012</v>
      </c>
      <c r="M95" s="34">
        <f t="shared" si="15"/>
        <v>1.8333333329999988</v>
      </c>
      <c r="N95" s="34">
        <f t="shared" si="16"/>
        <v>-3.1666666700000121</v>
      </c>
      <c r="O95" s="34"/>
    </row>
    <row r="96" spans="1:15" x14ac:dyDescent="0.35">
      <c r="A96" t="s">
        <v>943</v>
      </c>
      <c r="B96" s="3" t="s">
        <v>922</v>
      </c>
      <c r="C96" s="34">
        <v>198</v>
      </c>
      <c r="D96" s="34">
        <v>211.66666667000001</v>
      </c>
      <c r="E96" s="34">
        <v>122.5</v>
      </c>
      <c r="F96" s="34">
        <v>182.33333332999999</v>
      </c>
      <c r="G96" s="34">
        <v>35</v>
      </c>
      <c r="H96" s="34">
        <v>40.333333332999999</v>
      </c>
      <c r="I96" s="34">
        <v>138.5</v>
      </c>
      <c r="J96" s="34">
        <v>135</v>
      </c>
      <c r="K96" s="34">
        <f t="shared" si="13"/>
        <v>13.666666670000012</v>
      </c>
      <c r="L96" s="34">
        <f t="shared" si="14"/>
        <v>59.833333329999988</v>
      </c>
      <c r="M96" s="34">
        <f t="shared" si="15"/>
        <v>5.3333333329999988</v>
      </c>
      <c r="N96" s="34">
        <f t="shared" si="16"/>
        <v>-3.5</v>
      </c>
      <c r="O96" s="34"/>
    </row>
    <row r="97" spans="1:15" x14ac:dyDescent="0.35">
      <c r="A97" t="s">
        <v>944</v>
      </c>
      <c r="B97" s="3" t="s">
        <v>922</v>
      </c>
      <c r="C97" s="34">
        <v>185</v>
      </c>
      <c r="D97" s="34">
        <v>177</v>
      </c>
      <c r="E97" s="34">
        <v>134.5</v>
      </c>
      <c r="F97" s="34">
        <v>110.66666667</v>
      </c>
      <c r="G97" s="34">
        <v>32.5</v>
      </c>
      <c r="H97" s="34">
        <v>31.666666667000001</v>
      </c>
      <c r="I97" s="34">
        <v>125.5</v>
      </c>
      <c r="J97" s="34">
        <v>123.33333333</v>
      </c>
      <c r="K97" s="34">
        <f t="shared" si="13"/>
        <v>-8</v>
      </c>
      <c r="L97" s="34">
        <f t="shared" si="14"/>
        <v>-23.833333330000002</v>
      </c>
      <c r="M97" s="34">
        <f t="shared" si="15"/>
        <v>-0.83333333299999879</v>
      </c>
      <c r="N97" s="34">
        <f t="shared" si="16"/>
        <v>-2.1666666699999979</v>
      </c>
      <c r="O97" s="34"/>
    </row>
    <row r="98" spans="1:15" x14ac:dyDescent="0.35">
      <c r="A98" t="s">
        <v>945</v>
      </c>
      <c r="B98" s="3" t="s">
        <v>922</v>
      </c>
      <c r="C98" s="34">
        <v>229.5</v>
      </c>
      <c r="D98" s="34">
        <v>215.33333332999999</v>
      </c>
      <c r="E98" s="34">
        <v>223</v>
      </c>
      <c r="F98" s="34">
        <v>247</v>
      </c>
      <c r="G98" s="34">
        <v>36.5</v>
      </c>
      <c r="H98" s="34">
        <v>37.666666667000001</v>
      </c>
      <c r="I98" s="34">
        <v>148</v>
      </c>
      <c r="J98" s="34">
        <v>128.33333332999999</v>
      </c>
      <c r="K98" s="34">
        <f t="shared" si="13"/>
        <v>-14.166666670000012</v>
      </c>
      <c r="L98" s="34">
        <f t="shared" si="14"/>
        <v>24</v>
      </c>
      <c r="M98" s="34">
        <f t="shared" si="15"/>
        <v>1.1666666670000012</v>
      </c>
      <c r="N98" s="34">
        <f t="shared" si="16"/>
        <v>-19.666666670000012</v>
      </c>
      <c r="O98" s="34"/>
    </row>
    <row r="99" spans="1:15" x14ac:dyDescent="0.35">
      <c r="A99" t="s">
        <v>946</v>
      </c>
      <c r="B99" s="3" t="s">
        <v>922</v>
      </c>
      <c r="C99" s="34">
        <v>165.5</v>
      </c>
      <c r="D99" s="34">
        <v>188.33333332999999</v>
      </c>
      <c r="E99" s="34">
        <v>81</v>
      </c>
      <c r="F99" s="34">
        <v>82.333333332999999</v>
      </c>
      <c r="G99" s="34">
        <v>35.5</v>
      </c>
      <c r="H99" s="34">
        <v>36</v>
      </c>
      <c r="I99" s="34">
        <v>114</v>
      </c>
      <c r="J99" s="34">
        <v>136</v>
      </c>
      <c r="K99" s="34">
        <f t="shared" si="13"/>
        <v>22.833333329999988</v>
      </c>
      <c r="L99" s="34">
        <f t="shared" si="14"/>
        <v>1.3333333329999988</v>
      </c>
      <c r="M99" s="34">
        <f t="shared" si="15"/>
        <v>0.5</v>
      </c>
      <c r="N99" s="34">
        <f t="shared" si="16"/>
        <v>22</v>
      </c>
      <c r="O99" s="34"/>
    </row>
    <row r="100" spans="1:15" x14ac:dyDescent="0.35">
      <c r="A100" t="s">
        <v>947</v>
      </c>
      <c r="B100" s="3" t="s">
        <v>922</v>
      </c>
      <c r="C100" s="34">
        <v>159.5</v>
      </c>
      <c r="D100" s="34">
        <v>163.66666667000001</v>
      </c>
      <c r="E100" s="34">
        <v>98.5</v>
      </c>
      <c r="F100" s="34">
        <v>102.33333333</v>
      </c>
      <c r="G100" s="34">
        <v>33.5</v>
      </c>
      <c r="H100" s="34">
        <v>34</v>
      </c>
      <c r="I100" s="34">
        <v>106.5</v>
      </c>
      <c r="J100" s="34">
        <v>109.33333333</v>
      </c>
      <c r="K100" s="34">
        <f t="shared" si="13"/>
        <v>4.1666666700000121</v>
      </c>
      <c r="L100" s="34">
        <f t="shared" si="14"/>
        <v>3.8333333300000021</v>
      </c>
      <c r="M100" s="34">
        <f t="shared" si="15"/>
        <v>0.5</v>
      </c>
      <c r="N100" s="34">
        <f t="shared" si="16"/>
        <v>2.8333333300000021</v>
      </c>
      <c r="O100" s="34"/>
    </row>
    <row r="101" spans="1:15" x14ac:dyDescent="0.35">
      <c r="A101" t="s">
        <v>948</v>
      </c>
      <c r="B101" s="3" t="s">
        <v>922</v>
      </c>
      <c r="C101" s="34">
        <v>245</v>
      </c>
      <c r="D101" s="34">
        <v>189.33333332999999</v>
      </c>
      <c r="E101" s="34">
        <v>104.5</v>
      </c>
      <c r="F101" s="34">
        <v>134</v>
      </c>
      <c r="G101" s="34">
        <v>24</v>
      </c>
      <c r="H101" s="34">
        <v>25</v>
      </c>
      <c r="I101" s="34">
        <v>200.5</v>
      </c>
      <c r="J101" s="34">
        <v>137.33333332999999</v>
      </c>
      <c r="K101" s="34">
        <f t="shared" si="13"/>
        <v>-55.666666670000012</v>
      </c>
      <c r="L101" s="34">
        <f t="shared" si="14"/>
        <v>29.5</v>
      </c>
      <c r="M101" s="34">
        <f t="shared" si="15"/>
        <v>1</v>
      </c>
      <c r="N101" s="34">
        <f t="shared" si="16"/>
        <v>-63.166666670000012</v>
      </c>
      <c r="O101" s="34"/>
    </row>
    <row r="102" spans="1:15" x14ac:dyDescent="0.35">
      <c r="A102" t="s">
        <v>949</v>
      </c>
      <c r="B102" s="3" t="s">
        <v>922</v>
      </c>
      <c r="C102" s="34">
        <v>239.5</v>
      </c>
      <c r="D102" s="34">
        <v>224.66666667000001</v>
      </c>
      <c r="E102" s="34">
        <v>345</v>
      </c>
      <c r="F102" s="34">
        <v>336</v>
      </c>
      <c r="G102" s="34">
        <v>37.5</v>
      </c>
      <c r="H102" s="34">
        <v>35</v>
      </c>
      <c r="I102" s="34">
        <v>133</v>
      </c>
      <c r="J102" s="34">
        <v>122.33333333</v>
      </c>
      <c r="K102" s="34">
        <f t="shared" si="13"/>
        <v>-14.833333329999988</v>
      </c>
      <c r="L102" s="34">
        <f t="shared" si="14"/>
        <v>-9</v>
      </c>
      <c r="M102" s="34">
        <f t="shared" si="15"/>
        <v>-2.5</v>
      </c>
      <c r="N102" s="34">
        <f t="shared" si="16"/>
        <v>-10.666666669999998</v>
      </c>
      <c r="O102" s="34"/>
    </row>
    <row r="103" spans="1:15" x14ac:dyDescent="0.35">
      <c r="A103" t="s">
        <v>950</v>
      </c>
      <c r="B103" s="3" t="s">
        <v>922</v>
      </c>
      <c r="C103" s="34">
        <v>192</v>
      </c>
      <c r="D103" s="34">
        <v>215</v>
      </c>
      <c r="E103" s="34">
        <v>210</v>
      </c>
      <c r="F103" s="34">
        <v>172</v>
      </c>
      <c r="G103" s="34">
        <v>25</v>
      </c>
      <c r="H103" s="34">
        <v>30.666666667000001</v>
      </c>
      <c r="I103" s="34">
        <v>125</v>
      </c>
      <c r="J103" s="34">
        <v>149.66666667000001</v>
      </c>
      <c r="K103" s="34">
        <f t="shared" si="13"/>
        <v>23</v>
      </c>
      <c r="L103" s="34">
        <f t="shared" si="14"/>
        <v>-38</v>
      </c>
      <c r="M103" s="34">
        <f t="shared" si="15"/>
        <v>5.6666666670000012</v>
      </c>
      <c r="N103" s="34">
        <f t="shared" si="16"/>
        <v>24.666666670000012</v>
      </c>
      <c r="O103" s="34"/>
    </row>
    <row r="104" spans="1:15" x14ac:dyDescent="0.35">
      <c r="A104" t="s">
        <v>951</v>
      </c>
      <c r="B104" s="3" t="s">
        <v>922</v>
      </c>
      <c r="C104" s="34">
        <v>196</v>
      </c>
      <c r="D104" s="34">
        <v>189</v>
      </c>
      <c r="E104" s="34">
        <v>97.5</v>
      </c>
      <c r="F104" s="34">
        <v>98.333333332999999</v>
      </c>
      <c r="G104" s="34">
        <v>27.5</v>
      </c>
      <c r="H104" s="34">
        <v>30</v>
      </c>
      <c r="I104" s="34">
        <v>149</v>
      </c>
      <c r="J104" s="34">
        <v>139.66666667000001</v>
      </c>
      <c r="K104" s="34">
        <f t="shared" si="13"/>
        <v>-7</v>
      </c>
      <c r="L104" s="34">
        <f t="shared" si="14"/>
        <v>0.83333333299999879</v>
      </c>
      <c r="M104" s="34">
        <f t="shared" si="15"/>
        <v>2.5</v>
      </c>
      <c r="N104" s="34">
        <f t="shared" si="16"/>
        <v>-9.3333333299999879</v>
      </c>
      <c r="O104" s="34"/>
    </row>
    <row r="105" spans="1:15" x14ac:dyDescent="0.35">
      <c r="A105" t="s">
        <v>952</v>
      </c>
      <c r="B105" s="3" t="s">
        <v>922</v>
      </c>
      <c r="C105" s="34">
        <v>183.5</v>
      </c>
      <c r="D105" s="34">
        <v>193.66666667000001</v>
      </c>
      <c r="E105" s="34">
        <v>91.5</v>
      </c>
      <c r="F105" s="34">
        <v>80</v>
      </c>
      <c r="G105" s="34">
        <v>56.5</v>
      </c>
      <c r="H105" s="34">
        <v>64</v>
      </c>
      <c r="I105" s="34">
        <v>109</v>
      </c>
      <c r="J105" s="34">
        <v>113.66666667</v>
      </c>
      <c r="K105" s="34">
        <f t="shared" si="13"/>
        <v>10.166666670000012</v>
      </c>
      <c r="L105" s="34">
        <f t="shared" si="14"/>
        <v>-11.5</v>
      </c>
      <c r="M105" s="34">
        <f t="shared" si="15"/>
        <v>7.5</v>
      </c>
      <c r="N105" s="34">
        <f t="shared" si="16"/>
        <v>4.6666666699999979</v>
      </c>
      <c r="O105" s="34"/>
    </row>
    <row r="106" spans="1:15" x14ac:dyDescent="0.35">
      <c r="A106" t="s">
        <v>953</v>
      </c>
      <c r="B106" s="3" t="s">
        <v>922</v>
      </c>
      <c r="C106" s="34">
        <v>167</v>
      </c>
      <c r="D106" s="34">
        <v>154</v>
      </c>
      <c r="E106" s="34">
        <v>62</v>
      </c>
      <c r="F106" s="34">
        <v>55.666666667000001</v>
      </c>
      <c r="G106" s="34">
        <v>37</v>
      </c>
      <c r="H106" s="34">
        <v>40.666666667000001</v>
      </c>
      <c r="I106" s="34">
        <v>117.5</v>
      </c>
      <c r="J106" s="34">
        <v>102</v>
      </c>
      <c r="K106" s="34">
        <f t="shared" si="13"/>
        <v>-13</v>
      </c>
      <c r="L106" s="34">
        <f t="shared" si="14"/>
        <v>-6.3333333329999988</v>
      </c>
      <c r="M106" s="34">
        <f t="shared" si="15"/>
        <v>3.6666666670000012</v>
      </c>
      <c r="N106" s="34">
        <f t="shared" si="16"/>
        <v>-15.5</v>
      </c>
      <c r="O106" s="34"/>
    </row>
    <row r="107" spans="1:15" x14ac:dyDescent="0.35">
      <c r="A107" t="s">
        <v>954</v>
      </c>
      <c r="B107" s="3" t="s">
        <v>922</v>
      </c>
      <c r="C107" s="34">
        <v>223.5</v>
      </c>
      <c r="D107" s="34">
        <v>199.33333332999999</v>
      </c>
      <c r="E107" s="34">
        <v>148</v>
      </c>
      <c r="F107" s="34">
        <v>156</v>
      </c>
      <c r="G107" s="34">
        <v>33</v>
      </c>
      <c r="H107" s="34">
        <v>35.333333332999999</v>
      </c>
      <c r="I107" s="34">
        <v>161</v>
      </c>
      <c r="J107" s="34">
        <v>132.66666667000001</v>
      </c>
      <c r="K107" s="34">
        <f t="shared" si="13"/>
        <v>-24.166666670000012</v>
      </c>
      <c r="L107" s="34">
        <f t="shared" si="14"/>
        <v>8</v>
      </c>
      <c r="M107" s="34">
        <f t="shared" si="15"/>
        <v>2.3333333329999988</v>
      </c>
      <c r="N107" s="34">
        <f t="shared" si="16"/>
        <v>-28.333333329999988</v>
      </c>
      <c r="O107" s="34"/>
    </row>
    <row r="108" spans="1:15" x14ac:dyDescent="0.35">
      <c r="A108" t="s">
        <v>955</v>
      </c>
      <c r="B108" s="3" t="s">
        <v>922</v>
      </c>
      <c r="C108" s="34">
        <v>173</v>
      </c>
      <c r="D108" s="34">
        <v>124</v>
      </c>
      <c r="E108" s="34">
        <v>147</v>
      </c>
      <c r="F108" s="34">
        <v>150.33333332999999</v>
      </c>
      <c r="G108" s="34">
        <v>34.5</v>
      </c>
      <c r="H108" s="34">
        <v>33</v>
      </c>
      <c r="I108" s="34">
        <v>109</v>
      </c>
      <c r="J108" s="34">
        <v>61</v>
      </c>
      <c r="K108" s="34">
        <f t="shared" si="13"/>
        <v>-49</v>
      </c>
      <c r="L108" s="34">
        <f t="shared" si="14"/>
        <v>3.3333333299999879</v>
      </c>
      <c r="M108" s="34">
        <f t="shared" si="15"/>
        <v>-1.5</v>
      </c>
      <c r="N108" s="34">
        <f t="shared" si="16"/>
        <v>-48</v>
      </c>
      <c r="O108" s="34"/>
    </row>
    <row r="109" spans="1:15" x14ac:dyDescent="0.35">
      <c r="A109" t="s">
        <v>956</v>
      </c>
      <c r="B109" s="3" t="s">
        <v>922</v>
      </c>
      <c r="C109" s="34">
        <v>205.5</v>
      </c>
      <c r="D109" s="34">
        <v>162.66666667000001</v>
      </c>
      <c r="E109" s="34">
        <v>54</v>
      </c>
      <c r="F109" s="34">
        <v>45.666666667000001</v>
      </c>
      <c r="G109" s="34">
        <v>54</v>
      </c>
      <c r="H109" s="34">
        <v>62</v>
      </c>
      <c r="I109" s="34">
        <v>140.5</v>
      </c>
      <c r="J109" s="34">
        <v>91.666666667000001</v>
      </c>
      <c r="K109" s="34">
        <f t="shared" si="13"/>
        <v>-42.833333329999988</v>
      </c>
      <c r="L109" s="34">
        <f t="shared" si="14"/>
        <v>-8.3333333329999988</v>
      </c>
      <c r="M109" s="34">
        <f t="shared" si="15"/>
        <v>8</v>
      </c>
      <c r="N109" s="34">
        <f t="shared" si="16"/>
        <v>-48.833333332999999</v>
      </c>
      <c r="O109" s="34"/>
    </row>
    <row r="110" spans="1:15" x14ac:dyDescent="0.35">
      <c r="A110" t="s">
        <v>957</v>
      </c>
      <c r="B110" s="3" t="s">
        <v>922</v>
      </c>
      <c r="C110" s="34">
        <v>229</v>
      </c>
      <c r="D110" s="34">
        <v>184</v>
      </c>
      <c r="E110" s="34">
        <v>159</v>
      </c>
      <c r="F110" s="34">
        <v>172.33333332999999</v>
      </c>
      <c r="G110" s="34">
        <v>31</v>
      </c>
      <c r="H110" s="34">
        <v>27</v>
      </c>
      <c r="I110" s="34">
        <v>166</v>
      </c>
      <c r="J110" s="34">
        <v>122.33333333</v>
      </c>
      <c r="K110" s="34">
        <f t="shared" si="13"/>
        <v>-45</v>
      </c>
      <c r="L110" s="34">
        <f t="shared" si="14"/>
        <v>13.333333329999988</v>
      </c>
      <c r="M110" s="34">
        <f t="shared" si="15"/>
        <v>-4</v>
      </c>
      <c r="N110" s="34">
        <f t="shared" si="16"/>
        <v>-43.666666669999998</v>
      </c>
      <c r="O110" s="34"/>
    </row>
    <row r="111" spans="1:15" x14ac:dyDescent="0.35">
      <c r="A111" t="s">
        <v>958</v>
      </c>
      <c r="B111" s="3" t="s">
        <v>922</v>
      </c>
      <c r="C111" s="34">
        <v>245</v>
      </c>
      <c r="D111" s="34">
        <v>232.66666667000001</v>
      </c>
      <c r="E111" s="34">
        <v>109.5</v>
      </c>
      <c r="F111" s="34">
        <v>131.66666667000001</v>
      </c>
      <c r="G111" s="34">
        <v>39</v>
      </c>
      <c r="H111" s="34">
        <v>39.333333332999999</v>
      </c>
      <c r="I111" s="34">
        <v>184</v>
      </c>
      <c r="J111" s="34">
        <v>167</v>
      </c>
      <c r="K111" s="34">
        <f t="shared" si="13"/>
        <v>-12.333333329999988</v>
      </c>
      <c r="L111" s="34">
        <f t="shared" si="14"/>
        <v>22.166666670000012</v>
      </c>
      <c r="M111" s="34">
        <f t="shared" si="15"/>
        <v>0.33333333299999879</v>
      </c>
      <c r="N111" s="34">
        <f t="shared" si="16"/>
        <v>-17</v>
      </c>
      <c r="O111" s="34"/>
    </row>
    <row r="112" spans="1:15" x14ac:dyDescent="0.35">
      <c r="A112" t="s">
        <v>959</v>
      </c>
      <c r="B112" s="3" t="s">
        <v>922</v>
      </c>
      <c r="C112" s="34">
        <v>216</v>
      </c>
      <c r="D112" s="34">
        <v>201.33333332999999</v>
      </c>
      <c r="E112" s="34">
        <v>109</v>
      </c>
      <c r="F112" s="34">
        <v>136</v>
      </c>
      <c r="G112" s="34">
        <v>34.5</v>
      </c>
      <c r="H112" s="34">
        <v>36</v>
      </c>
      <c r="I112" s="34">
        <v>159.5</v>
      </c>
      <c r="J112" s="34">
        <v>138</v>
      </c>
      <c r="K112" s="34">
        <f t="shared" si="13"/>
        <v>-14.666666670000012</v>
      </c>
      <c r="L112" s="34">
        <f t="shared" si="14"/>
        <v>27</v>
      </c>
      <c r="M112" s="34">
        <f t="shared" si="15"/>
        <v>1.5</v>
      </c>
      <c r="N112" s="34">
        <f t="shared" si="16"/>
        <v>-21.5</v>
      </c>
      <c r="O112" s="34"/>
    </row>
    <row r="113" spans="1:15" x14ac:dyDescent="0.35">
      <c r="A113" t="s">
        <v>960</v>
      </c>
      <c r="B113" s="3" t="s">
        <v>922</v>
      </c>
      <c r="C113" s="34">
        <v>187.5</v>
      </c>
      <c r="D113" s="34">
        <v>177.66666667000001</v>
      </c>
      <c r="E113" s="34">
        <v>106.5</v>
      </c>
      <c r="F113" s="34">
        <v>83</v>
      </c>
      <c r="G113" s="34">
        <v>32.5</v>
      </c>
      <c r="H113" s="34">
        <v>32.666666667000001</v>
      </c>
      <c r="I113" s="34">
        <v>133.5</v>
      </c>
      <c r="J113" s="34">
        <v>128.66666667000001</v>
      </c>
      <c r="K113" s="34">
        <f t="shared" si="13"/>
        <v>-9.8333333299999879</v>
      </c>
      <c r="L113" s="34">
        <f t="shared" si="14"/>
        <v>-23.5</v>
      </c>
      <c r="M113" s="34">
        <f t="shared" si="15"/>
        <v>0.16666666700000121</v>
      </c>
      <c r="N113" s="34">
        <f t="shared" si="16"/>
        <v>-4.8333333299999879</v>
      </c>
      <c r="O113" s="34"/>
    </row>
    <row r="114" spans="1:15" x14ac:dyDescent="0.35">
      <c r="A114" t="s">
        <v>961</v>
      </c>
      <c r="B114" s="3" t="s">
        <v>922</v>
      </c>
      <c r="C114" s="34">
        <v>240</v>
      </c>
      <c r="D114" s="34">
        <v>236.66666667000001</v>
      </c>
      <c r="E114" s="34">
        <v>276.5</v>
      </c>
      <c r="F114" s="34">
        <v>282.66666666999998</v>
      </c>
      <c r="G114" s="34">
        <v>30.5</v>
      </c>
      <c r="H114" s="34">
        <v>28</v>
      </c>
      <c r="I114" s="34">
        <v>154.5</v>
      </c>
      <c r="J114" s="34">
        <v>152</v>
      </c>
      <c r="K114" s="34">
        <f t="shared" si="13"/>
        <v>-3.3333333299999879</v>
      </c>
      <c r="L114" s="34">
        <f t="shared" si="14"/>
        <v>6.1666666699999837</v>
      </c>
      <c r="M114" s="34">
        <f t="shared" si="15"/>
        <v>-2.5</v>
      </c>
      <c r="N114" s="34">
        <f t="shared" si="16"/>
        <v>-2.5</v>
      </c>
      <c r="O114" s="34"/>
    </row>
    <row r="115" spans="1:15" x14ac:dyDescent="0.35">
      <c r="A115" t="s">
        <v>962</v>
      </c>
      <c r="B115" s="3" t="s">
        <v>922</v>
      </c>
      <c r="C115" s="34">
        <v>195</v>
      </c>
      <c r="D115" s="34">
        <v>183</v>
      </c>
      <c r="E115" s="34">
        <v>210.5</v>
      </c>
      <c r="F115" s="34">
        <v>207</v>
      </c>
      <c r="G115" s="34">
        <v>31</v>
      </c>
      <c r="H115" s="34">
        <v>29.333333332999999</v>
      </c>
      <c r="I115" s="34">
        <v>122</v>
      </c>
      <c r="J115" s="34">
        <v>112.33333333</v>
      </c>
      <c r="K115" s="34">
        <f t="shared" si="13"/>
        <v>-12</v>
      </c>
      <c r="L115" s="34">
        <f t="shared" si="14"/>
        <v>-3.5</v>
      </c>
      <c r="M115" s="34">
        <f t="shared" si="15"/>
        <v>-1.6666666670000012</v>
      </c>
      <c r="N115" s="34">
        <f t="shared" si="16"/>
        <v>-9.6666666699999979</v>
      </c>
      <c r="O115" s="34"/>
    </row>
    <row r="116" spans="1:15" x14ac:dyDescent="0.35">
      <c r="A116" t="s">
        <v>963</v>
      </c>
      <c r="B116" s="3" t="s">
        <v>922</v>
      </c>
      <c r="C116" s="34">
        <v>236.5</v>
      </c>
      <c r="D116" s="34">
        <v>229.33333332999999</v>
      </c>
      <c r="E116" s="34">
        <v>185</v>
      </c>
      <c r="F116" s="34">
        <v>137</v>
      </c>
      <c r="G116" s="34">
        <v>33.5</v>
      </c>
      <c r="H116" s="34">
        <v>34.666666667000001</v>
      </c>
      <c r="I116" s="34">
        <v>166</v>
      </c>
      <c r="J116" s="34">
        <v>167.33333332999999</v>
      </c>
      <c r="K116" s="34">
        <f t="shared" si="13"/>
        <v>-7.1666666700000121</v>
      </c>
      <c r="L116" s="34">
        <f t="shared" si="14"/>
        <v>-48</v>
      </c>
      <c r="M116" s="34">
        <f t="shared" si="15"/>
        <v>1.1666666670000012</v>
      </c>
      <c r="N116" s="34">
        <f t="shared" si="16"/>
        <v>1.3333333299999879</v>
      </c>
      <c r="O116" s="34"/>
    </row>
    <row r="117" spans="1:15" x14ac:dyDescent="0.35">
      <c r="A117" t="s">
        <v>964</v>
      </c>
      <c r="B117" s="3" t="s">
        <v>922</v>
      </c>
      <c r="C117" s="34">
        <v>179.5</v>
      </c>
      <c r="D117" s="34">
        <v>206.33333332999999</v>
      </c>
      <c r="E117" s="34">
        <v>209</v>
      </c>
      <c r="F117" s="34">
        <v>251</v>
      </c>
      <c r="G117" s="34">
        <v>22</v>
      </c>
      <c r="H117" s="34">
        <v>25.666666667000001</v>
      </c>
      <c r="I117" s="34">
        <v>116</v>
      </c>
      <c r="J117" s="34">
        <v>130.33333332999999</v>
      </c>
      <c r="K117" s="34">
        <f t="shared" si="13"/>
        <v>26.833333329999988</v>
      </c>
      <c r="L117" s="34">
        <f t="shared" si="14"/>
        <v>42</v>
      </c>
      <c r="M117" s="34">
        <f t="shared" si="15"/>
        <v>3.6666666670000012</v>
      </c>
      <c r="N117" s="34">
        <f t="shared" si="16"/>
        <v>14.333333329999988</v>
      </c>
      <c r="O117" s="34"/>
    </row>
    <row r="118" spans="1:15" x14ac:dyDescent="0.35">
      <c r="A118" t="s">
        <v>965</v>
      </c>
      <c r="B118" s="3" t="s">
        <v>922</v>
      </c>
      <c r="C118" s="34">
        <v>198</v>
      </c>
      <c r="D118" s="34">
        <v>170</v>
      </c>
      <c r="E118" s="34">
        <v>164.5</v>
      </c>
      <c r="F118" s="34">
        <v>154.66666667000001</v>
      </c>
      <c r="G118" s="34">
        <v>28</v>
      </c>
      <c r="H118" s="34">
        <v>25</v>
      </c>
      <c r="I118" s="34">
        <v>137</v>
      </c>
      <c r="J118" s="34">
        <v>114.33333333</v>
      </c>
      <c r="K118" s="34">
        <f t="shared" si="13"/>
        <v>-28</v>
      </c>
      <c r="L118" s="34">
        <f t="shared" si="14"/>
        <v>-9.8333333299999879</v>
      </c>
      <c r="M118" s="34">
        <f t="shared" si="15"/>
        <v>-3</v>
      </c>
      <c r="N118" s="34">
        <f t="shared" si="16"/>
        <v>-22.666666669999998</v>
      </c>
      <c r="O118" s="34"/>
    </row>
    <row r="119" spans="1:15" x14ac:dyDescent="0.35">
      <c r="A119" t="s">
        <v>966</v>
      </c>
      <c r="B119" s="3" t="s">
        <v>922</v>
      </c>
      <c r="C119" s="34">
        <v>227.5</v>
      </c>
      <c r="D119" s="34">
        <v>212.33333332999999</v>
      </c>
      <c r="E119" s="34">
        <v>251.5</v>
      </c>
      <c r="F119" s="34">
        <v>299.66666666999998</v>
      </c>
      <c r="G119" s="34">
        <v>29.5</v>
      </c>
      <c r="H119" s="34">
        <v>23</v>
      </c>
      <c r="I119" s="34">
        <v>148</v>
      </c>
      <c r="J119" s="34">
        <v>141.5</v>
      </c>
      <c r="K119" s="34">
        <f t="shared" si="13"/>
        <v>-15.166666670000012</v>
      </c>
      <c r="L119" s="34">
        <f t="shared" si="14"/>
        <v>48.166666669999984</v>
      </c>
      <c r="M119" s="34">
        <f t="shared" si="15"/>
        <v>-6.5</v>
      </c>
      <c r="N119" s="34">
        <f t="shared" si="16"/>
        <v>-6.5</v>
      </c>
      <c r="O119" s="34"/>
    </row>
    <row r="120" spans="1:15" x14ac:dyDescent="0.35">
      <c r="A120" t="s">
        <v>967</v>
      </c>
      <c r="B120" s="3" t="s">
        <v>922</v>
      </c>
      <c r="C120" s="34">
        <v>211</v>
      </c>
      <c r="D120" s="34">
        <v>209.66666667000001</v>
      </c>
      <c r="E120" s="34">
        <v>177</v>
      </c>
      <c r="F120" s="34">
        <v>234.33333332999999</v>
      </c>
      <c r="G120" s="34">
        <v>27</v>
      </c>
      <c r="H120" s="34">
        <v>25</v>
      </c>
      <c r="I120" s="34">
        <v>149</v>
      </c>
      <c r="J120" s="34">
        <v>138</v>
      </c>
      <c r="K120" s="34">
        <f t="shared" si="13"/>
        <v>-1.3333333299999879</v>
      </c>
      <c r="L120" s="34">
        <f t="shared" si="14"/>
        <v>57.333333329999988</v>
      </c>
      <c r="M120" s="34">
        <f t="shared" si="15"/>
        <v>-2</v>
      </c>
      <c r="N120" s="34">
        <f t="shared" si="16"/>
        <v>-11</v>
      </c>
      <c r="O120" s="34"/>
    </row>
    <row r="121" spans="1:15" x14ac:dyDescent="0.35">
      <c r="A121" t="s">
        <v>968</v>
      </c>
      <c r="B121" s="3" t="s">
        <v>922</v>
      </c>
      <c r="C121" s="34">
        <v>226</v>
      </c>
      <c r="D121" s="34">
        <v>207.66666667000001</v>
      </c>
      <c r="E121" s="34">
        <v>121</v>
      </c>
      <c r="F121" s="34">
        <v>158</v>
      </c>
      <c r="G121" s="34">
        <v>31.5</v>
      </c>
      <c r="H121" s="34">
        <v>29.333333332999999</v>
      </c>
      <c r="I121" s="34">
        <v>170.5</v>
      </c>
      <c r="J121" s="34">
        <v>146.33333332999999</v>
      </c>
      <c r="K121" s="34">
        <f t="shared" si="13"/>
        <v>-18.333333329999988</v>
      </c>
      <c r="L121" s="34">
        <f t="shared" si="14"/>
        <v>37</v>
      </c>
      <c r="M121" s="34">
        <f t="shared" si="15"/>
        <v>-2.1666666670000012</v>
      </c>
      <c r="N121" s="34">
        <f t="shared" si="16"/>
        <v>-24.166666670000012</v>
      </c>
      <c r="O121" s="34"/>
    </row>
    <row r="122" spans="1:15" x14ac:dyDescent="0.35">
      <c r="A122" t="s">
        <v>969</v>
      </c>
      <c r="B122" s="3" t="s">
        <v>922</v>
      </c>
      <c r="C122" s="34">
        <v>183.5</v>
      </c>
      <c r="D122" s="34">
        <v>170.33333332999999</v>
      </c>
      <c r="E122" s="34">
        <v>119</v>
      </c>
      <c r="F122" s="34">
        <v>96.666666667000001</v>
      </c>
      <c r="G122" s="34">
        <v>33.5</v>
      </c>
      <c r="H122" s="34">
        <v>27</v>
      </c>
      <c r="I122" s="34">
        <v>126</v>
      </c>
      <c r="J122" s="34">
        <v>124.33333333</v>
      </c>
      <c r="K122" s="34">
        <f t="shared" si="13"/>
        <v>-13.166666670000012</v>
      </c>
      <c r="L122" s="34">
        <f t="shared" si="14"/>
        <v>-22.333333332999999</v>
      </c>
      <c r="M122" s="34">
        <f t="shared" si="15"/>
        <v>-6.5</v>
      </c>
      <c r="N122" s="34">
        <f t="shared" si="16"/>
        <v>-1.6666666699999979</v>
      </c>
      <c r="O122" s="34"/>
    </row>
    <row r="123" spans="1:15" x14ac:dyDescent="0.35">
      <c r="A123" t="s">
        <v>970</v>
      </c>
      <c r="B123" s="3" t="s">
        <v>922</v>
      </c>
      <c r="C123" s="34">
        <v>203</v>
      </c>
      <c r="D123" s="34">
        <v>185.33333332999999</v>
      </c>
      <c r="E123" s="34">
        <v>133.5</v>
      </c>
      <c r="F123" s="34">
        <v>130.66666667000001</v>
      </c>
      <c r="G123" s="34">
        <v>36</v>
      </c>
      <c r="H123" s="34">
        <v>37</v>
      </c>
      <c r="I123" s="34">
        <v>140</v>
      </c>
      <c r="J123" s="34">
        <v>122</v>
      </c>
      <c r="K123" s="34">
        <f t="shared" si="13"/>
        <v>-17.666666670000012</v>
      </c>
      <c r="L123" s="34">
        <f t="shared" si="14"/>
        <v>-2.8333333299999879</v>
      </c>
      <c r="M123" s="34">
        <f t="shared" si="15"/>
        <v>1</v>
      </c>
      <c r="N123" s="34">
        <f t="shared" si="16"/>
        <v>-18</v>
      </c>
      <c r="O123" s="34"/>
    </row>
    <row r="124" spans="1:15" x14ac:dyDescent="0.35">
      <c r="A124" t="s">
        <v>971</v>
      </c>
      <c r="B124" s="3" t="s">
        <v>922</v>
      </c>
      <c r="C124" s="34">
        <v>233.5</v>
      </c>
      <c r="D124" s="34">
        <v>215.33333332999999</v>
      </c>
      <c r="E124" s="34">
        <v>123</v>
      </c>
      <c r="F124" s="34">
        <v>128.66666667000001</v>
      </c>
      <c r="G124" s="34">
        <v>27.5</v>
      </c>
      <c r="H124" s="34">
        <v>22.333333332999999</v>
      </c>
      <c r="I124" s="34">
        <v>181.5</v>
      </c>
      <c r="J124" s="34">
        <v>167.33333332999999</v>
      </c>
      <c r="K124" s="34">
        <f t="shared" si="13"/>
        <v>-18.166666670000012</v>
      </c>
      <c r="L124" s="34">
        <f t="shared" si="14"/>
        <v>5.6666666700000121</v>
      </c>
      <c r="M124" s="34">
        <f t="shared" si="15"/>
        <v>-5.1666666670000012</v>
      </c>
      <c r="N124" s="34">
        <f t="shared" si="16"/>
        <v>-14.166666670000012</v>
      </c>
      <c r="O124" s="34"/>
    </row>
    <row r="125" spans="1:15" x14ac:dyDescent="0.35">
      <c r="A125" t="s">
        <v>972</v>
      </c>
      <c r="B125" s="3" t="s">
        <v>922</v>
      </c>
      <c r="C125" s="34">
        <v>215</v>
      </c>
      <c r="D125" s="34">
        <v>220.66666667000001</v>
      </c>
      <c r="E125" s="34">
        <v>209.5</v>
      </c>
      <c r="F125" s="34">
        <v>204</v>
      </c>
      <c r="G125" s="34">
        <v>36</v>
      </c>
      <c r="H125" s="34">
        <v>32.666666667000001</v>
      </c>
      <c r="I125" s="34">
        <v>137</v>
      </c>
      <c r="J125" s="34">
        <v>147.33333332999999</v>
      </c>
      <c r="K125" s="34">
        <f t="shared" si="13"/>
        <v>5.6666666700000121</v>
      </c>
      <c r="L125" s="34">
        <f t="shared" si="14"/>
        <v>-5.5</v>
      </c>
      <c r="M125" s="34">
        <f t="shared" si="15"/>
        <v>-3.3333333329999988</v>
      </c>
      <c r="N125" s="34">
        <f t="shared" si="16"/>
        <v>10.333333329999988</v>
      </c>
      <c r="O125" s="34"/>
    </row>
    <row r="126" spans="1:15" x14ac:dyDescent="0.35">
      <c r="A126" t="s">
        <v>973</v>
      </c>
      <c r="B126" s="3" t="s">
        <v>922</v>
      </c>
      <c r="C126" s="34">
        <v>286</v>
      </c>
      <c r="D126" s="34">
        <v>205</v>
      </c>
      <c r="E126" s="34">
        <v>101.5</v>
      </c>
      <c r="F126" s="34">
        <v>108</v>
      </c>
      <c r="G126" s="34">
        <v>52</v>
      </c>
      <c r="H126" s="34">
        <v>34</v>
      </c>
      <c r="I126" s="34">
        <v>213.5</v>
      </c>
      <c r="J126" s="34">
        <v>149</v>
      </c>
      <c r="K126" s="34">
        <f t="shared" si="13"/>
        <v>-81</v>
      </c>
      <c r="L126" s="34">
        <f t="shared" si="14"/>
        <v>6.5</v>
      </c>
      <c r="M126" s="34">
        <f t="shared" si="15"/>
        <v>-18</v>
      </c>
      <c r="N126" s="34">
        <f t="shared" si="16"/>
        <v>-64.5</v>
      </c>
      <c r="O126" s="34"/>
    </row>
    <row r="127" spans="1:15" x14ac:dyDescent="0.35">
      <c r="A127" t="s">
        <v>974</v>
      </c>
      <c r="B127" s="3" t="s">
        <v>922</v>
      </c>
      <c r="C127" s="34">
        <v>231.5</v>
      </c>
      <c r="D127" s="34">
        <v>219</v>
      </c>
      <c r="E127" s="34">
        <v>248.5</v>
      </c>
      <c r="F127" s="34">
        <v>225.33333332999999</v>
      </c>
      <c r="G127" s="34">
        <v>25.5</v>
      </c>
      <c r="H127" s="34">
        <v>26.333333332999999</v>
      </c>
      <c r="I127" s="34">
        <v>156.5</v>
      </c>
      <c r="J127" s="34">
        <v>147.33333332999999</v>
      </c>
      <c r="K127" s="34">
        <f t="shared" si="13"/>
        <v>-12.5</v>
      </c>
      <c r="L127" s="34">
        <f t="shared" si="14"/>
        <v>-23.166666670000012</v>
      </c>
      <c r="M127" s="34">
        <f t="shared" si="15"/>
        <v>0.83333333299999879</v>
      </c>
      <c r="N127" s="34">
        <f t="shared" si="16"/>
        <v>-9.1666666700000121</v>
      </c>
      <c r="O127" s="34"/>
    </row>
    <row r="128" spans="1:15" x14ac:dyDescent="0.35">
      <c r="A128" t="s">
        <v>975</v>
      </c>
      <c r="B128" s="3" t="s">
        <v>922</v>
      </c>
      <c r="C128" s="34">
        <v>185</v>
      </c>
      <c r="D128" s="34">
        <v>164.33333332999999</v>
      </c>
      <c r="E128" s="34">
        <v>198</v>
      </c>
      <c r="F128" s="34">
        <v>148.33333332999999</v>
      </c>
      <c r="G128" s="34">
        <v>30</v>
      </c>
      <c r="H128" s="34">
        <v>32.666666667000001</v>
      </c>
      <c r="I128" s="34">
        <v>115</v>
      </c>
      <c r="J128" s="34">
        <v>102</v>
      </c>
      <c r="K128" s="34">
        <f t="shared" si="13"/>
        <v>-20.666666670000012</v>
      </c>
      <c r="L128" s="34">
        <f t="shared" si="14"/>
        <v>-49.666666670000012</v>
      </c>
      <c r="M128" s="34">
        <f t="shared" si="15"/>
        <v>2.6666666670000012</v>
      </c>
      <c r="N128" s="34">
        <f t="shared" si="16"/>
        <v>-13</v>
      </c>
      <c r="O128" s="34"/>
    </row>
    <row r="129" spans="1:15" x14ac:dyDescent="0.35">
      <c r="A129" t="s">
        <v>976</v>
      </c>
      <c r="B129" s="3" t="s">
        <v>922</v>
      </c>
      <c r="C129" s="34">
        <v>216</v>
      </c>
      <c r="D129" s="34">
        <v>229.66666667000001</v>
      </c>
      <c r="E129" s="34">
        <v>88</v>
      </c>
      <c r="F129" s="34">
        <v>162.33333332999999</v>
      </c>
      <c r="G129" s="34">
        <v>34</v>
      </c>
      <c r="H129" s="34">
        <v>30</v>
      </c>
      <c r="I129" s="34">
        <v>164</v>
      </c>
      <c r="J129" s="34">
        <v>167.33333332999999</v>
      </c>
      <c r="K129" s="34">
        <f t="shared" si="13"/>
        <v>13.666666670000012</v>
      </c>
      <c r="L129" s="34">
        <f t="shared" si="14"/>
        <v>74.333333329999988</v>
      </c>
      <c r="M129" s="34">
        <f t="shared" si="15"/>
        <v>-4</v>
      </c>
      <c r="N129" s="34">
        <f t="shared" si="16"/>
        <v>3.3333333299999879</v>
      </c>
      <c r="O129" s="34"/>
    </row>
    <row r="130" spans="1:15" x14ac:dyDescent="0.35">
      <c r="A130" t="s">
        <v>977</v>
      </c>
      <c r="B130" s="3" t="s">
        <v>922</v>
      </c>
      <c r="C130" s="34">
        <v>171</v>
      </c>
      <c r="D130" s="34">
        <v>172.66666667000001</v>
      </c>
      <c r="E130" s="34">
        <v>106.5</v>
      </c>
      <c r="F130" s="34">
        <v>124.66666667</v>
      </c>
      <c r="G130" s="34">
        <v>39</v>
      </c>
      <c r="H130" s="34">
        <v>28</v>
      </c>
      <c r="I130" s="34">
        <v>111</v>
      </c>
      <c r="J130" s="34">
        <v>119.66666667</v>
      </c>
      <c r="K130" s="34">
        <f t="shared" si="13"/>
        <v>1.6666666700000121</v>
      </c>
      <c r="L130" s="34">
        <f t="shared" si="14"/>
        <v>18.166666669999998</v>
      </c>
      <c r="M130" s="34">
        <f t="shared" si="15"/>
        <v>-11</v>
      </c>
      <c r="N130" s="34">
        <f t="shared" si="16"/>
        <v>8.6666666699999979</v>
      </c>
      <c r="O130" s="34"/>
    </row>
    <row r="131" spans="1:15" x14ac:dyDescent="0.35">
      <c r="A131" t="s">
        <v>978</v>
      </c>
      <c r="B131" s="3" t="s">
        <v>922</v>
      </c>
      <c r="C131" s="34">
        <v>214</v>
      </c>
      <c r="D131" s="34">
        <v>200.33333332999999</v>
      </c>
      <c r="E131" s="34">
        <v>274.5</v>
      </c>
      <c r="F131" s="34">
        <v>120.33333333</v>
      </c>
      <c r="G131" s="34">
        <v>32</v>
      </c>
      <c r="H131" s="34">
        <v>31</v>
      </c>
      <c r="I131" s="34">
        <v>127.5</v>
      </c>
      <c r="J131" s="34">
        <v>145</v>
      </c>
      <c r="K131" s="34">
        <f t="shared" ref="K131:K147" si="17">D131-C131</f>
        <v>-13.666666670000012</v>
      </c>
      <c r="L131" s="34">
        <f t="shared" ref="L131:L147" si="18">F131-E131</f>
        <v>-154.16666666999998</v>
      </c>
      <c r="M131" s="34">
        <f t="shared" ref="M131:M147" si="19">H131-G131</f>
        <v>-1</v>
      </c>
      <c r="N131" s="34">
        <f t="shared" ref="N131:N147" si="20">J131-I131</f>
        <v>17.5</v>
      </c>
      <c r="O131" s="34"/>
    </row>
    <row r="132" spans="1:15" x14ac:dyDescent="0.35">
      <c r="A132" t="s">
        <v>979</v>
      </c>
      <c r="B132" s="3" t="s">
        <v>922</v>
      </c>
      <c r="C132" s="34">
        <v>212.5</v>
      </c>
      <c r="D132" s="34">
        <v>174.66666667000001</v>
      </c>
      <c r="E132" s="34">
        <v>258.5</v>
      </c>
      <c r="F132" s="34">
        <v>105</v>
      </c>
      <c r="G132" s="34">
        <v>34.5</v>
      </c>
      <c r="H132" s="34">
        <v>35</v>
      </c>
      <c r="I132" s="34">
        <v>126</v>
      </c>
      <c r="J132" s="34">
        <v>118.66666667</v>
      </c>
      <c r="K132" s="34">
        <f t="shared" si="17"/>
        <v>-37.833333329999988</v>
      </c>
      <c r="L132" s="34">
        <f t="shared" si="18"/>
        <v>-153.5</v>
      </c>
      <c r="M132" s="34">
        <f t="shared" si="19"/>
        <v>0.5</v>
      </c>
      <c r="N132" s="34">
        <f t="shared" si="20"/>
        <v>-7.3333333300000021</v>
      </c>
      <c r="O132" s="34"/>
    </row>
    <row r="133" spans="1:15" x14ac:dyDescent="0.35">
      <c r="A133" t="s">
        <v>980</v>
      </c>
      <c r="B133" s="3" t="s">
        <v>922</v>
      </c>
      <c r="C133" s="34">
        <v>178</v>
      </c>
      <c r="D133" s="34">
        <v>198.66666667000001</v>
      </c>
      <c r="E133" s="34">
        <v>165</v>
      </c>
      <c r="F133" s="34">
        <v>144</v>
      </c>
      <c r="G133" s="34">
        <v>28.5</v>
      </c>
      <c r="H133" s="34">
        <v>29</v>
      </c>
      <c r="I133" s="34">
        <v>116.5</v>
      </c>
      <c r="J133" s="34">
        <v>140.66666667000001</v>
      </c>
      <c r="K133" s="34">
        <f t="shared" si="17"/>
        <v>20.666666670000012</v>
      </c>
      <c r="L133" s="34">
        <f t="shared" si="18"/>
        <v>-21</v>
      </c>
      <c r="M133" s="34">
        <f t="shared" si="19"/>
        <v>0.5</v>
      </c>
      <c r="N133" s="34">
        <f t="shared" si="20"/>
        <v>24.166666670000012</v>
      </c>
      <c r="O133" s="34"/>
    </row>
    <row r="134" spans="1:15" x14ac:dyDescent="0.35">
      <c r="A134" t="s">
        <v>981</v>
      </c>
      <c r="B134" s="3" t="s">
        <v>922</v>
      </c>
      <c r="C134" s="34">
        <v>207</v>
      </c>
      <c r="D134" s="34">
        <v>183</v>
      </c>
      <c r="E134" s="34">
        <v>161</v>
      </c>
      <c r="F134" s="34">
        <v>125</v>
      </c>
      <c r="G134" s="34">
        <v>29</v>
      </c>
      <c r="H134" s="34">
        <v>30.666666667000001</v>
      </c>
      <c r="I134" s="34">
        <v>146</v>
      </c>
      <c r="J134" s="34">
        <v>127.33333333</v>
      </c>
      <c r="K134" s="34">
        <f t="shared" si="17"/>
        <v>-24</v>
      </c>
      <c r="L134" s="34">
        <f t="shared" si="18"/>
        <v>-36</v>
      </c>
      <c r="M134" s="34">
        <f t="shared" si="19"/>
        <v>1.6666666670000012</v>
      </c>
      <c r="N134" s="34">
        <f t="shared" si="20"/>
        <v>-18.666666669999998</v>
      </c>
      <c r="O134" s="34"/>
    </row>
    <row r="135" spans="1:15" x14ac:dyDescent="0.35">
      <c r="A135" t="s">
        <v>982</v>
      </c>
      <c r="B135" s="3" t="s">
        <v>922</v>
      </c>
      <c r="C135" s="34">
        <v>162</v>
      </c>
      <c r="D135" s="34">
        <v>175</v>
      </c>
      <c r="E135" s="34">
        <v>118.5</v>
      </c>
      <c r="F135" s="34">
        <v>166</v>
      </c>
      <c r="G135" s="34">
        <v>32</v>
      </c>
      <c r="H135" s="34">
        <v>27.666666667000001</v>
      </c>
      <c r="I135" s="34">
        <v>106.5</v>
      </c>
      <c r="J135" s="34">
        <v>114</v>
      </c>
      <c r="K135" s="34">
        <f t="shared" si="17"/>
        <v>13</v>
      </c>
      <c r="L135" s="34">
        <f t="shared" si="18"/>
        <v>47.5</v>
      </c>
      <c r="M135" s="34">
        <f t="shared" si="19"/>
        <v>-4.3333333329999988</v>
      </c>
      <c r="N135" s="34">
        <f t="shared" si="20"/>
        <v>7.5</v>
      </c>
      <c r="O135" s="34"/>
    </row>
    <row r="136" spans="1:15" x14ac:dyDescent="0.35">
      <c r="A136" t="s">
        <v>983</v>
      </c>
      <c r="B136" s="3" t="s">
        <v>922</v>
      </c>
      <c r="C136" s="34">
        <v>171</v>
      </c>
      <c r="D136" s="34">
        <v>159</v>
      </c>
      <c r="E136" s="34">
        <v>139.5</v>
      </c>
      <c r="F136" s="34">
        <v>123.33333333</v>
      </c>
      <c r="G136" s="34">
        <v>38</v>
      </c>
      <c r="H136" s="34">
        <v>37.333333332999999</v>
      </c>
      <c r="I136" s="34">
        <v>105</v>
      </c>
      <c r="J136" s="34">
        <v>97.333333332999999</v>
      </c>
      <c r="K136" s="34">
        <f t="shared" si="17"/>
        <v>-12</v>
      </c>
      <c r="L136" s="34">
        <f t="shared" si="18"/>
        <v>-16.166666669999998</v>
      </c>
      <c r="M136" s="34">
        <f t="shared" si="19"/>
        <v>-0.66666666700000121</v>
      </c>
      <c r="N136" s="34">
        <f t="shared" si="20"/>
        <v>-7.6666666670000012</v>
      </c>
      <c r="O136" s="34"/>
    </row>
    <row r="137" spans="1:15" x14ac:dyDescent="0.35">
      <c r="A137" t="s">
        <v>984</v>
      </c>
      <c r="B137" s="3" t="s">
        <v>922</v>
      </c>
      <c r="C137" s="34">
        <v>211.5</v>
      </c>
      <c r="D137" s="34">
        <v>191.66666667000001</v>
      </c>
      <c r="E137" s="34">
        <v>134.5</v>
      </c>
      <c r="F137" s="34">
        <v>114.66666667</v>
      </c>
      <c r="G137" s="34">
        <v>32</v>
      </c>
      <c r="H137" s="34">
        <v>37.666666667000001</v>
      </c>
      <c r="I137" s="34">
        <v>152.5</v>
      </c>
      <c r="J137" s="34">
        <v>131</v>
      </c>
      <c r="K137" s="34">
        <f t="shared" si="17"/>
        <v>-19.833333329999988</v>
      </c>
      <c r="L137" s="34">
        <f t="shared" si="18"/>
        <v>-19.833333330000002</v>
      </c>
      <c r="M137" s="34">
        <f t="shared" si="19"/>
        <v>5.6666666670000012</v>
      </c>
      <c r="N137" s="34">
        <f t="shared" si="20"/>
        <v>-21.5</v>
      </c>
      <c r="O137" s="34"/>
    </row>
    <row r="138" spans="1:15" x14ac:dyDescent="0.35">
      <c r="A138" t="s">
        <v>985</v>
      </c>
      <c r="B138" s="3" t="s">
        <v>922</v>
      </c>
      <c r="C138" s="34">
        <v>177</v>
      </c>
      <c r="D138" s="34">
        <v>175.66666667000001</v>
      </c>
      <c r="E138" s="34">
        <v>80</v>
      </c>
      <c r="F138" s="34">
        <v>93</v>
      </c>
      <c r="G138" s="34">
        <v>25</v>
      </c>
      <c r="H138" s="34">
        <v>25.333333332999999</v>
      </c>
      <c r="I138" s="34">
        <v>136</v>
      </c>
      <c r="J138" s="34">
        <v>131.66666667000001</v>
      </c>
      <c r="K138" s="34">
        <f t="shared" si="17"/>
        <v>-1.3333333299999879</v>
      </c>
      <c r="L138" s="34">
        <f t="shared" si="18"/>
        <v>13</v>
      </c>
      <c r="M138" s="34">
        <f t="shared" si="19"/>
        <v>0.33333333299999879</v>
      </c>
      <c r="N138" s="34">
        <f t="shared" si="20"/>
        <v>-4.3333333299999879</v>
      </c>
      <c r="O138" s="34"/>
    </row>
    <row r="139" spans="1:15" x14ac:dyDescent="0.35">
      <c r="A139" t="s">
        <v>986</v>
      </c>
      <c r="B139" s="3" t="s">
        <v>922</v>
      </c>
      <c r="C139" s="34">
        <v>219</v>
      </c>
      <c r="D139" s="34">
        <v>190.66666667000001</v>
      </c>
      <c r="E139" s="34">
        <v>119.5</v>
      </c>
      <c r="F139" s="34">
        <v>130</v>
      </c>
      <c r="G139" s="34">
        <v>36</v>
      </c>
      <c r="H139" s="34">
        <v>36.666666667000001</v>
      </c>
      <c r="I139" s="34">
        <v>159</v>
      </c>
      <c r="J139" s="34">
        <v>128</v>
      </c>
      <c r="K139" s="34">
        <f t="shared" si="17"/>
        <v>-28.333333329999988</v>
      </c>
      <c r="L139" s="34">
        <f t="shared" si="18"/>
        <v>10.5</v>
      </c>
      <c r="M139" s="34">
        <f t="shared" si="19"/>
        <v>0.66666666700000121</v>
      </c>
      <c r="N139" s="34">
        <f t="shared" si="20"/>
        <v>-31</v>
      </c>
      <c r="O139" s="34"/>
    </row>
    <row r="140" spans="1:15" x14ac:dyDescent="0.35">
      <c r="A140" t="s">
        <v>987</v>
      </c>
      <c r="B140" s="3" t="s">
        <v>922</v>
      </c>
      <c r="C140" s="34">
        <v>142</v>
      </c>
      <c r="D140" s="34">
        <v>172.33333332999999</v>
      </c>
      <c r="E140" s="34">
        <v>83</v>
      </c>
      <c r="F140" s="34">
        <v>112.33333333</v>
      </c>
      <c r="G140" s="34">
        <v>35.5</v>
      </c>
      <c r="H140" s="34">
        <v>36.666666667000001</v>
      </c>
      <c r="I140" s="34">
        <v>90</v>
      </c>
      <c r="J140" s="34">
        <v>113</v>
      </c>
      <c r="K140" s="34">
        <f t="shared" si="17"/>
        <v>30.333333329999988</v>
      </c>
      <c r="L140" s="34">
        <f t="shared" si="18"/>
        <v>29.333333330000002</v>
      </c>
      <c r="M140" s="34">
        <f t="shared" si="19"/>
        <v>1.1666666670000012</v>
      </c>
      <c r="N140" s="34">
        <f t="shared" si="20"/>
        <v>23</v>
      </c>
      <c r="O140" s="34"/>
    </row>
    <row r="141" spans="1:15" x14ac:dyDescent="0.35">
      <c r="A141" t="s">
        <v>988</v>
      </c>
      <c r="B141" s="3" t="s">
        <v>922</v>
      </c>
      <c r="C141" s="34">
        <v>249</v>
      </c>
      <c r="D141" s="34">
        <v>232.66666667000001</v>
      </c>
      <c r="E141" s="34">
        <v>182.5</v>
      </c>
      <c r="F141" s="34">
        <v>228.66666667000001</v>
      </c>
      <c r="G141" s="34">
        <v>40.5</v>
      </c>
      <c r="H141" s="34">
        <v>38.666666667000001</v>
      </c>
      <c r="I141" s="34">
        <v>172</v>
      </c>
      <c r="J141" s="34">
        <v>148.33333332999999</v>
      </c>
      <c r="K141" s="34">
        <f t="shared" si="17"/>
        <v>-16.333333329999988</v>
      </c>
      <c r="L141" s="34">
        <f t="shared" si="18"/>
        <v>46.166666670000012</v>
      </c>
      <c r="M141" s="34">
        <f t="shared" si="19"/>
        <v>-1.8333333329999988</v>
      </c>
      <c r="N141" s="34">
        <f t="shared" si="20"/>
        <v>-23.666666670000012</v>
      </c>
      <c r="O141" s="34"/>
    </row>
    <row r="142" spans="1:15" x14ac:dyDescent="0.35">
      <c r="A142" t="s">
        <v>989</v>
      </c>
      <c r="B142" s="3" t="s">
        <v>922</v>
      </c>
      <c r="C142" s="34">
        <v>226</v>
      </c>
      <c r="D142" s="34">
        <v>214</v>
      </c>
      <c r="E142" s="34">
        <v>177</v>
      </c>
      <c r="F142" s="34">
        <v>219.5</v>
      </c>
      <c r="G142" s="34">
        <v>42.5</v>
      </c>
      <c r="H142" s="34">
        <v>36</v>
      </c>
      <c r="I142" s="34">
        <v>148</v>
      </c>
      <c r="J142" s="34">
        <v>134.5</v>
      </c>
      <c r="K142" s="34">
        <f t="shared" si="17"/>
        <v>-12</v>
      </c>
      <c r="L142" s="34">
        <f t="shared" si="18"/>
        <v>42.5</v>
      </c>
      <c r="M142" s="34">
        <f t="shared" si="19"/>
        <v>-6.5</v>
      </c>
      <c r="N142" s="34">
        <f t="shared" si="20"/>
        <v>-13.5</v>
      </c>
      <c r="O142" s="34"/>
    </row>
    <row r="143" spans="1:15" x14ac:dyDescent="0.35">
      <c r="A143" t="s">
        <v>990</v>
      </c>
      <c r="B143" s="3" t="s">
        <v>922</v>
      </c>
      <c r="C143" s="34">
        <v>196.5</v>
      </c>
      <c r="D143" s="34">
        <v>220</v>
      </c>
      <c r="E143" s="34">
        <v>223</v>
      </c>
      <c r="F143" s="34">
        <v>331</v>
      </c>
      <c r="G143" s="34">
        <v>28.5</v>
      </c>
      <c r="H143" s="34">
        <v>28</v>
      </c>
      <c r="I143" s="34">
        <v>123.5</v>
      </c>
      <c r="J143" s="34">
        <v>126</v>
      </c>
      <c r="K143" s="34">
        <f t="shared" si="17"/>
        <v>23.5</v>
      </c>
      <c r="L143" s="34">
        <f t="shared" si="18"/>
        <v>108</v>
      </c>
      <c r="M143" s="34">
        <f t="shared" si="19"/>
        <v>-0.5</v>
      </c>
      <c r="N143" s="34">
        <f t="shared" si="20"/>
        <v>2.5</v>
      </c>
      <c r="O143" s="34"/>
    </row>
    <row r="144" spans="1:15" x14ac:dyDescent="0.35">
      <c r="A144" t="s">
        <v>991</v>
      </c>
      <c r="B144" s="3" t="s">
        <v>922</v>
      </c>
      <c r="C144" s="34">
        <v>225</v>
      </c>
      <c r="D144" s="34">
        <v>182.33333332999999</v>
      </c>
      <c r="E144" s="34">
        <v>106.5</v>
      </c>
      <c r="F144" s="34">
        <v>112.66666667</v>
      </c>
      <c r="G144" s="34">
        <v>29.5</v>
      </c>
      <c r="H144" s="34">
        <v>29</v>
      </c>
      <c r="I144" s="34">
        <v>174</v>
      </c>
      <c r="J144" s="34">
        <v>130.66666667000001</v>
      </c>
      <c r="K144" s="34">
        <f t="shared" si="17"/>
        <v>-42.666666670000012</v>
      </c>
      <c r="L144" s="34">
        <f t="shared" si="18"/>
        <v>6.1666666699999979</v>
      </c>
      <c r="M144" s="34">
        <f t="shared" si="19"/>
        <v>-0.5</v>
      </c>
      <c r="N144" s="34">
        <f t="shared" si="20"/>
        <v>-43.333333329999988</v>
      </c>
      <c r="O144" s="34"/>
    </row>
    <row r="145" spans="1:15" x14ac:dyDescent="0.35">
      <c r="A145" t="s">
        <v>992</v>
      </c>
      <c r="B145" s="3" t="s">
        <v>922</v>
      </c>
      <c r="C145" s="34">
        <v>184.5</v>
      </c>
      <c r="D145" s="34">
        <v>191.66666667000001</v>
      </c>
      <c r="E145" s="34">
        <v>224</v>
      </c>
      <c r="F145" s="34">
        <v>209</v>
      </c>
      <c r="G145" s="34">
        <v>26.5</v>
      </c>
      <c r="H145" s="34">
        <v>27.333333332999999</v>
      </c>
      <c r="I145" s="34">
        <v>113</v>
      </c>
      <c r="J145" s="34">
        <v>122.66666667</v>
      </c>
      <c r="K145" s="34">
        <f t="shared" si="17"/>
        <v>7.1666666700000121</v>
      </c>
      <c r="L145" s="34">
        <f t="shared" si="18"/>
        <v>-15</v>
      </c>
      <c r="M145" s="34">
        <f t="shared" si="19"/>
        <v>0.83333333299999879</v>
      </c>
      <c r="N145" s="34">
        <f t="shared" si="20"/>
        <v>9.6666666699999979</v>
      </c>
      <c r="O145" s="34"/>
    </row>
    <row r="146" spans="1:15" x14ac:dyDescent="0.35">
      <c r="A146" t="s">
        <v>993</v>
      </c>
      <c r="B146" s="3" t="s">
        <v>922</v>
      </c>
      <c r="C146" s="34">
        <v>178</v>
      </c>
      <c r="D146" s="34">
        <v>159.33333332999999</v>
      </c>
      <c r="E146" s="34">
        <v>163</v>
      </c>
      <c r="F146" s="34">
        <v>145.66666667000001</v>
      </c>
      <c r="G146" s="34">
        <v>25</v>
      </c>
      <c r="H146" s="34">
        <v>26</v>
      </c>
      <c r="I146" s="34">
        <v>120.5</v>
      </c>
      <c r="J146" s="34">
        <v>104.33333333</v>
      </c>
      <c r="K146" s="34">
        <f t="shared" si="17"/>
        <v>-18.666666670000012</v>
      </c>
      <c r="L146" s="34">
        <f t="shared" si="18"/>
        <v>-17.333333329999988</v>
      </c>
      <c r="M146" s="34">
        <f t="shared" si="19"/>
        <v>1</v>
      </c>
      <c r="N146" s="34">
        <f t="shared" si="20"/>
        <v>-16.166666669999998</v>
      </c>
      <c r="O146" s="34"/>
    </row>
    <row r="147" spans="1:15" x14ac:dyDescent="0.35">
      <c r="A147" t="s">
        <v>994</v>
      </c>
      <c r="B147" s="3" t="s">
        <v>922</v>
      </c>
      <c r="C147" s="34">
        <v>215</v>
      </c>
      <c r="D147" s="34">
        <v>217.33333332999999</v>
      </c>
      <c r="E147" s="34">
        <v>220.5</v>
      </c>
      <c r="F147" s="34">
        <v>181</v>
      </c>
      <c r="G147" s="34">
        <v>36</v>
      </c>
      <c r="H147" s="34">
        <v>42.333333332999999</v>
      </c>
      <c r="I147" s="34">
        <v>135</v>
      </c>
      <c r="J147" s="34">
        <v>138.66666667000001</v>
      </c>
      <c r="K147" s="34">
        <f t="shared" si="17"/>
        <v>2.3333333299999879</v>
      </c>
      <c r="L147" s="34">
        <f t="shared" si="18"/>
        <v>-39.5</v>
      </c>
      <c r="M147" s="34">
        <f t="shared" si="19"/>
        <v>6.3333333329999988</v>
      </c>
      <c r="N147" s="34">
        <f t="shared" si="20"/>
        <v>3.6666666700000121</v>
      </c>
      <c r="O147" s="34"/>
    </row>
    <row r="149" spans="1:15" x14ac:dyDescent="0.35">
      <c r="C149" s="34"/>
      <c r="D149" s="34"/>
      <c r="E149" s="34"/>
      <c r="F149" s="34"/>
      <c r="G149" s="34"/>
      <c r="H149" s="34"/>
      <c r="I149" s="34"/>
      <c r="J149" s="34"/>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26"/>
  <sheetViews>
    <sheetView workbookViewId="0">
      <selection activeCell="A126" sqref="A126"/>
    </sheetView>
  </sheetViews>
  <sheetFormatPr defaultRowHeight="14.5" x14ac:dyDescent="0.35"/>
  <sheetData>
    <row r="1" spans="1:1" x14ac:dyDescent="0.35">
      <c r="A1" t="s">
        <v>811</v>
      </c>
    </row>
    <row r="2" spans="1:1" x14ac:dyDescent="0.35">
      <c r="A2" t="s">
        <v>812</v>
      </c>
    </row>
    <row r="15" spans="1:1" x14ac:dyDescent="0.35">
      <c r="A15" t="s">
        <v>813</v>
      </c>
    </row>
    <row r="30" spans="1:1" x14ac:dyDescent="0.35">
      <c r="A30" t="s">
        <v>814</v>
      </c>
    </row>
    <row r="43" spans="1:1" x14ac:dyDescent="0.35">
      <c r="A43" t="s">
        <v>815</v>
      </c>
    </row>
    <row r="45" spans="1:1" x14ac:dyDescent="0.35">
      <c r="A45" t="s">
        <v>816</v>
      </c>
    </row>
    <row r="58" spans="1:1" x14ac:dyDescent="0.35">
      <c r="A58" t="s">
        <v>817</v>
      </c>
    </row>
    <row r="72" spans="1:1" x14ac:dyDescent="0.35">
      <c r="A72" t="s">
        <v>818</v>
      </c>
    </row>
    <row r="73" spans="1:1" x14ac:dyDescent="0.35">
      <c r="A73" t="s">
        <v>819</v>
      </c>
    </row>
    <row r="94" spans="1:1" x14ac:dyDescent="0.35">
      <c r="A94" t="s">
        <v>820</v>
      </c>
    </row>
    <row r="95" spans="1:1" x14ac:dyDescent="0.35">
      <c r="A95" t="s">
        <v>821</v>
      </c>
    </row>
    <row r="96" spans="1:1" x14ac:dyDescent="0.35">
      <c r="A96" t="s">
        <v>822</v>
      </c>
    </row>
    <row r="97" spans="1:1" x14ac:dyDescent="0.35">
      <c r="A97" t="s">
        <v>823</v>
      </c>
    </row>
    <row r="98" spans="1:1" x14ac:dyDescent="0.35">
      <c r="A98" t="s">
        <v>824</v>
      </c>
    </row>
    <row r="100" spans="1:1" x14ac:dyDescent="0.35">
      <c r="A100" t="s">
        <v>825</v>
      </c>
    </row>
    <row r="114" spans="1:1" x14ac:dyDescent="0.35">
      <c r="A114" t="s">
        <v>826</v>
      </c>
    </row>
    <row r="126" spans="1:1" x14ac:dyDescent="0.35">
      <c r="A126" t="s">
        <v>827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topLeftCell="H1" workbookViewId="0">
      <pane ySplit="1" topLeftCell="A2" activePane="bottomLeft" state="frozen"/>
      <selection activeCell="B1" sqref="B1"/>
      <selection pane="bottomLeft" activeCell="W27" sqref="W27"/>
    </sheetView>
  </sheetViews>
  <sheetFormatPr defaultRowHeight="14.5" x14ac:dyDescent="0.35"/>
  <cols>
    <col min="1" max="1" width="14.54296875" customWidth="1"/>
    <col min="2" max="2" width="4" bestFit="1" customWidth="1"/>
    <col min="3" max="3" width="7.1796875" customWidth="1"/>
    <col min="4" max="4" width="7" customWidth="1"/>
    <col min="5" max="5" width="7" bestFit="1" customWidth="1"/>
    <col min="6" max="6" width="6.54296875" style="1" bestFit="1" customWidth="1"/>
    <col min="7" max="7" width="7" customWidth="1"/>
    <col min="8" max="8" width="6.54296875" customWidth="1"/>
    <col min="9" max="9" width="7.90625" style="3" bestFit="1" customWidth="1"/>
    <col min="10" max="10" width="6.54296875" style="1" bestFit="1" customWidth="1"/>
    <col min="11" max="11" width="6.81640625" bestFit="1" customWidth="1"/>
  </cols>
  <sheetData>
    <row r="1" spans="1:14" s="4" customFormat="1" x14ac:dyDescent="0.35">
      <c r="A1" s="4" t="s">
        <v>0</v>
      </c>
      <c r="B1" s="4" t="s">
        <v>1</v>
      </c>
      <c r="C1" s="4" t="s">
        <v>112</v>
      </c>
      <c r="D1" s="4" t="s">
        <v>113</v>
      </c>
      <c r="E1" s="4" t="s">
        <v>2</v>
      </c>
      <c r="F1" s="7" t="s">
        <v>3</v>
      </c>
      <c r="G1" s="4" t="s">
        <v>113</v>
      </c>
      <c r="H1" s="4" t="s">
        <v>4</v>
      </c>
      <c r="I1" s="8" t="s">
        <v>114</v>
      </c>
      <c r="J1" s="7" t="s">
        <v>5</v>
      </c>
      <c r="K1" s="4" t="s">
        <v>6</v>
      </c>
      <c r="L1" s="5" t="s">
        <v>115</v>
      </c>
      <c r="M1" s="9"/>
      <c r="N1" s="9"/>
    </row>
    <row r="2" spans="1:14" x14ac:dyDescent="0.35">
      <c r="A2" t="s">
        <v>84</v>
      </c>
      <c r="B2" t="s">
        <v>85</v>
      </c>
      <c r="C2">
        <v>9.6</v>
      </c>
      <c r="D2">
        <v>-1.5</v>
      </c>
      <c r="E2">
        <v>24</v>
      </c>
      <c r="F2" s="1">
        <v>16.179110167955599</v>
      </c>
      <c r="G2">
        <v>-1.5</v>
      </c>
      <c r="H2">
        <v>37</v>
      </c>
      <c r="I2" s="2" t="s">
        <v>53</v>
      </c>
      <c r="J2" s="1">
        <v>21.390710743622101</v>
      </c>
      <c r="K2" s="15">
        <f>J2-F2</f>
        <v>5.2116005756665018</v>
      </c>
      <c r="L2" s="4" t="s">
        <v>131</v>
      </c>
    </row>
    <row r="3" spans="1:14" x14ac:dyDescent="0.35">
      <c r="A3" t="s">
        <v>98</v>
      </c>
      <c r="B3" t="s">
        <v>99</v>
      </c>
      <c r="C3">
        <v>-2.9</v>
      </c>
      <c r="D3">
        <v>-7</v>
      </c>
      <c r="E3">
        <v>40</v>
      </c>
      <c r="F3" s="1">
        <v>20.508768805161001</v>
      </c>
      <c r="G3">
        <v>-7</v>
      </c>
      <c r="H3">
        <v>44</v>
      </c>
      <c r="I3" s="2" t="s">
        <v>53</v>
      </c>
      <c r="J3" s="1">
        <v>23.001623781669899</v>
      </c>
      <c r="K3" s="15">
        <f t="shared" ref="K3:K51" si="0">J3-F3</f>
        <v>2.4928549765088981</v>
      </c>
    </row>
    <row r="4" spans="1:14" x14ac:dyDescent="0.35">
      <c r="A4" t="s">
        <v>104</v>
      </c>
      <c r="B4" t="s">
        <v>105</v>
      </c>
      <c r="C4">
        <v>-11.2</v>
      </c>
      <c r="D4">
        <v>-11</v>
      </c>
      <c r="E4">
        <v>50</v>
      </c>
      <c r="F4" s="1">
        <v>14.531034578983</v>
      </c>
      <c r="G4">
        <v>-11</v>
      </c>
      <c r="H4">
        <v>47</v>
      </c>
      <c r="I4" s="2" t="s">
        <v>53</v>
      </c>
      <c r="J4" s="1">
        <v>15.2223153719577</v>
      </c>
      <c r="K4" s="15">
        <f t="shared" si="0"/>
        <v>0.69128079297470002</v>
      </c>
    </row>
    <row r="5" spans="1:14" x14ac:dyDescent="0.35">
      <c r="A5" t="s">
        <v>88</v>
      </c>
      <c r="B5" t="s">
        <v>89</v>
      </c>
      <c r="C5">
        <v>-6</v>
      </c>
      <c r="D5">
        <v>-2</v>
      </c>
      <c r="E5">
        <v>44</v>
      </c>
      <c r="F5" s="1">
        <v>14.3899210961007</v>
      </c>
      <c r="G5">
        <v>-2</v>
      </c>
      <c r="H5">
        <v>39</v>
      </c>
      <c r="I5" s="2" t="s">
        <v>53</v>
      </c>
      <c r="J5" s="1">
        <v>17.716071364064799</v>
      </c>
      <c r="K5" s="15">
        <f t="shared" si="0"/>
        <v>3.3261502679640991</v>
      </c>
    </row>
    <row r="6" spans="1:14" x14ac:dyDescent="0.35">
      <c r="A6" t="s">
        <v>7</v>
      </c>
      <c r="B6" t="s">
        <v>8</v>
      </c>
      <c r="C6">
        <v>96.5</v>
      </c>
      <c r="D6">
        <v>100.5</v>
      </c>
      <c r="E6">
        <v>1</v>
      </c>
      <c r="F6" s="1">
        <v>7.7019751197143496</v>
      </c>
      <c r="G6">
        <v>100.5</v>
      </c>
      <c r="H6">
        <v>1</v>
      </c>
      <c r="I6" s="2" t="s">
        <v>9</v>
      </c>
      <c r="J6" s="1">
        <v>7.8601626001461096</v>
      </c>
      <c r="K6" s="15">
        <f t="shared" si="0"/>
        <v>0.15818748043176001</v>
      </c>
    </row>
    <row r="7" spans="1:14" x14ac:dyDescent="0.35">
      <c r="A7" t="s">
        <v>36</v>
      </c>
      <c r="B7" t="s">
        <v>37</v>
      </c>
      <c r="C7">
        <v>5.5</v>
      </c>
      <c r="D7">
        <v>19.5</v>
      </c>
      <c r="E7">
        <v>27</v>
      </c>
      <c r="F7" s="1">
        <v>10.7232179192061</v>
      </c>
      <c r="G7">
        <v>19.5</v>
      </c>
      <c r="H7">
        <v>14</v>
      </c>
      <c r="I7" s="2" t="s">
        <v>27</v>
      </c>
      <c r="J7" s="1">
        <v>14.3030100685121</v>
      </c>
      <c r="K7" s="15">
        <f t="shared" si="0"/>
        <v>3.5797921493059999</v>
      </c>
    </row>
    <row r="8" spans="1:14" x14ac:dyDescent="0.35">
      <c r="A8" t="s">
        <v>10</v>
      </c>
      <c r="B8" t="s">
        <v>11</v>
      </c>
      <c r="C8">
        <v>63.4</v>
      </c>
      <c r="D8">
        <v>77.5</v>
      </c>
      <c r="E8">
        <v>5</v>
      </c>
      <c r="F8" s="1">
        <v>5.8495991848017299</v>
      </c>
      <c r="G8">
        <v>77.5</v>
      </c>
      <c r="H8">
        <v>2</v>
      </c>
      <c r="I8" s="2" t="s">
        <v>9</v>
      </c>
      <c r="J8" s="1">
        <v>4.5692663647914502</v>
      </c>
      <c r="K8" s="15">
        <f t="shared" si="0"/>
        <v>-1.2803328200102797</v>
      </c>
    </row>
    <row r="9" spans="1:14" x14ac:dyDescent="0.35">
      <c r="A9" t="s">
        <v>30</v>
      </c>
      <c r="B9" t="s">
        <v>31</v>
      </c>
      <c r="C9">
        <v>15.8</v>
      </c>
      <c r="D9">
        <v>39.5</v>
      </c>
      <c r="E9">
        <v>18</v>
      </c>
      <c r="F9" s="1">
        <v>9.8759025086498191</v>
      </c>
      <c r="G9">
        <v>39.5</v>
      </c>
      <c r="H9">
        <v>11</v>
      </c>
      <c r="I9" s="2" t="s">
        <v>12</v>
      </c>
      <c r="J9" s="1">
        <v>10.9288635106765</v>
      </c>
      <c r="K9" s="15">
        <f t="shared" si="0"/>
        <v>1.0529610020266809</v>
      </c>
    </row>
    <row r="10" spans="1:14" x14ac:dyDescent="0.35">
      <c r="A10" t="s">
        <v>62</v>
      </c>
      <c r="B10" t="s">
        <v>63</v>
      </c>
      <c r="C10">
        <v>30.3</v>
      </c>
      <c r="D10">
        <v>3.5</v>
      </c>
      <c r="E10">
        <v>10</v>
      </c>
      <c r="F10" s="1">
        <v>11.4403606321784</v>
      </c>
      <c r="G10">
        <v>3.5</v>
      </c>
      <c r="H10">
        <v>26</v>
      </c>
      <c r="I10" s="2" t="s">
        <v>53</v>
      </c>
      <c r="J10" s="1">
        <v>12.5908914619479</v>
      </c>
      <c r="K10" s="15">
        <f t="shared" si="0"/>
        <v>1.1505308297694992</v>
      </c>
    </row>
    <row r="11" spans="1:14" x14ac:dyDescent="0.35">
      <c r="A11" t="s">
        <v>74</v>
      </c>
      <c r="B11" t="s">
        <v>75</v>
      </c>
      <c r="C11">
        <v>-1.8</v>
      </c>
      <c r="D11">
        <v>2</v>
      </c>
      <c r="E11">
        <v>38</v>
      </c>
      <c r="F11" s="1">
        <v>12.6158462219343</v>
      </c>
      <c r="G11">
        <v>2</v>
      </c>
      <c r="H11">
        <v>32</v>
      </c>
      <c r="I11" s="2" t="s">
        <v>53</v>
      </c>
      <c r="J11" s="1">
        <v>14.9331898640039</v>
      </c>
      <c r="K11" s="15">
        <f t="shared" si="0"/>
        <v>2.3173436420696003</v>
      </c>
    </row>
    <row r="12" spans="1:14" x14ac:dyDescent="0.35">
      <c r="A12" t="s">
        <v>21</v>
      </c>
      <c r="B12" t="s">
        <v>22</v>
      </c>
      <c r="C12">
        <v>69.599999999999994</v>
      </c>
      <c r="D12">
        <v>67.5</v>
      </c>
      <c r="E12">
        <v>4</v>
      </c>
      <c r="F12" s="1">
        <v>3.2098243879749102</v>
      </c>
      <c r="G12">
        <v>67.5</v>
      </c>
      <c r="H12">
        <v>7</v>
      </c>
      <c r="I12" s="2" t="s">
        <v>9</v>
      </c>
      <c r="J12" s="1">
        <v>4.49998111565555</v>
      </c>
      <c r="K12" s="15">
        <f t="shared" si="0"/>
        <v>1.2901567276806398</v>
      </c>
    </row>
    <row r="13" spans="1:14" x14ac:dyDescent="0.35">
      <c r="A13" t="s">
        <v>102</v>
      </c>
      <c r="B13" t="s">
        <v>103</v>
      </c>
      <c r="C13">
        <v>-9.1</v>
      </c>
      <c r="D13">
        <v>-10</v>
      </c>
      <c r="E13">
        <v>49</v>
      </c>
      <c r="F13" s="1">
        <v>12.7286922536149</v>
      </c>
      <c r="G13">
        <v>-10</v>
      </c>
      <c r="H13">
        <v>46</v>
      </c>
      <c r="I13" s="2" t="s">
        <v>53</v>
      </c>
      <c r="J13" s="1">
        <v>14.570322846375401</v>
      </c>
      <c r="K13" s="15">
        <f t="shared" si="0"/>
        <v>1.8416305927605006</v>
      </c>
    </row>
    <row r="14" spans="1:14" x14ac:dyDescent="0.35">
      <c r="A14" t="s">
        <v>23</v>
      </c>
      <c r="B14" t="s">
        <v>24</v>
      </c>
      <c r="C14">
        <v>61.3</v>
      </c>
      <c r="D14">
        <v>49</v>
      </c>
      <c r="E14">
        <v>6</v>
      </c>
      <c r="F14" s="1">
        <v>8.19065021573698</v>
      </c>
      <c r="G14">
        <v>49</v>
      </c>
      <c r="H14">
        <v>8</v>
      </c>
      <c r="I14" s="2" t="s">
        <v>12</v>
      </c>
      <c r="J14" s="1">
        <v>11.6016479941973</v>
      </c>
      <c r="K14" s="15">
        <f t="shared" si="0"/>
        <v>3.4109977784603203</v>
      </c>
    </row>
    <row r="15" spans="1:14" x14ac:dyDescent="0.35">
      <c r="A15" t="s">
        <v>58</v>
      </c>
      <c r="B15" t="s">
        <v>59</v>
      </c>
      <c r="C15">
        <v>5.4</v>
      </c>
      <c r="D15">
        <v>5.5</v>
      </c>
      <c r="E15">
        <v>30</v>
      </c>
      <c r="F15" s="1">
        <v>10.823475960105799</v>
      </c>
      <c r="G15">
        <v>5.5</v>
      </c>
      <c r="H15">
        <v>24</v>
      </c>
      <c r="I15" s="2" t="s">
        <v>38</v>
      </c>
      <c r="J15" s="1">
        <v>14.902737901575399</v>
      </c>
      <c r="K15" s="15">
        <f t="shared" si="0"/>
        <v>4.0792619414695999</v>
      </c>
    </row>
    <row r="16" spans="1:14" x14ac:dyDescent="0.35">
      <c r="A16" t="s">
        <v>43</v>
      </c>
      <c r="B16" t="s">
        <v>44</v>
      </c>
      <c r="C16">
        <v>17.899999999999999</v>
      </c>
      <c r="D16">
        <v>16</v>
      </c>
      <c r="E16">
        <v>13</v>
      </c>
      <c r="F16" s="1">
        <v>6.79370085629035</v>
      </c>
      <c r="G16">
        <v>16</v>
      </c>
      <c r="H16">
        <v>17</v>
      </c>
      <c r="I16" s="2" t="s">
        <v>27</v>
      </c>
      <c r="J16" s="1">
        <v>9.2310466166563803</v>
      </c>
      <c r="K16" s="15">
        <f t="shared" si="0"/>
        <v>2.4373457603660302</v>
      </c>
    </row>
    <row r="17" spans="1:21" x14ac:dyDescent="0.35">
      <c r="A17" t="s">
        <v>106</v>
      </c>
      <c r="B17" t="s">
        <v>107</v>
      </c>
      <c r="C17">
        <v>-0.8</v>
      </c>
      <c r="D17">
        <v>-12</v>
      </c>
      <c r="E17">
        <v>37</v>
      </c>
      <c r="F17" s="1">
        <v>10.4386279326104</v>
      </c>
      <c r="G17">
        <v>-12</v>
      </c>
      <c r="H17">
        <v>48</v>
      </c>
      <c r="I17" s="2" t="s">
        <v>53</v>
      </c>
      <c r="J17" s="1">
        <v>13.332643114287301</v>
      </c>
      <c r="K17" s="15">
        <f t="shared" si="0"/>
        <v>2.8940151816769006</v>
      </c>
    </row>
    <row r="18" spans="1:21" x14ac:dyDescent="0.35">
      <c r="A18" t="s">
        <v>94</v>
      </c>
      <c r="B18" t="s">
        <v>95</v>
      </c>
      <c r="C18">
        <v>-8</v>
      </c>
      <c r="D18">
        <v>-5.5</v>
      </c>
      <c r="E18">
        <v>46</v>
      </c>
      <c r="F18" s="1">
        <v>12.476193455677899</v>
      </c>
      <c r="G18">
        <v>-5.5</v>
      </c>
      <c r="H18">
        <v>42</v>
      </c>
      <c r="I18" s="2" t="s">
        <v>53</v>
      </c>
      <c r="J18" s="1">
        <v>17.461094582105002</v>
      </c>
      <c r="K18" s="15">
        <f t="shared" si="0"/>
        <v>4.9849011264271024</v>
      </c>
    </row>
    <row r="19" spans="1:21" x14ac:dyDescent="0.35">
      <c r="A19" t="s">
        <v>96</v>
      </c>
      <c r="B19" t="s">
        <v>97</v>
      </c>
      <c r="C19">
        <v>5.5</v>
      </c>
      <c r="D19">
        <v>-6</v>
      </c>
      <c r="E19">
        <v>28</v>
      </c>
      <c r="F19" s="1">
        <v>19.114292384177201</v>
      </c>
      <c r="G19">
        <v>-6</v>
      </c>
      <c r="H19">
        <v>43</v>
      </c>
      <c r="I19" s="2" t="s">
        <v>53</v>
      </c>
      <c r="J19" s="1">
        <v>21.172886304240699</v>
      </c>
      <c r="K19" s="15">
        <f t="shared" si="0"/>
        <v>2.0585939200634975</v>
      </c>
      <c r="L19" s="4" t="s">
        <v>120</v>
      </c>
    </row>
    <row r="20" spans="1:21" x14ac:dyDescent="0.35">
      <c r="A20" t="s">
        <v>82</v>
      </c>
      <c r="B20" t="s">
        <v>83</v>
      </c>
      <c r="C20">
        <v>-4.9000000000000004</v>
      </c>
      <c r="D20">
        <v>-1</v>
      </c>
      <c r="E20">
        <v>42</v>
      </c>
      <c r="F20" s="1">
        <v>7.8586522145751401</v>
      </c>
      <c r="G20">
        <v>-1</v>
      </c>
      <c r="H20">
        <v>36</v>
      </c>
      <c r="I20" s="2" t="s">
        <v>53</v>
      </c>
      <c r="J20" s="1">
        <v>8.2331876772095303</v>
      </c>
      <c r="K20" s="15">
        <f t="shared" si="0"/>
        <v>0.37453546263439019</v>
      </c>
      <c r="T20" t="s">
        <v>215</v>
      </c>
      <c r="U20" t="s">
        <v>216</v>
      </c>
    </row>
    <row r="21" spans="1:21" x14ac:dyDescent="0.35">
      <c r="A21" t="s">
        <v>17</v>
      </c>
      <c r="B21" t="s">
        <v>18</v>
      </c>
      <c r="C21">
        <v>59.2</v>
      </c>
      <c r="D21">
        <v>71</v>
      </c>
      <c r="E21">
        <v>7</v>
      </c>
      <c r="F21" s="1">
        <v>9.2598098012353507</v>
      </c>
      <c r="G21">
        <v>71</v>
      </c>
      <c r="H21">
        <v>5</v>
      </c>
      <c r="I21" s="2" t="s">
        <v>9</v>
      </c>
      <c r="J21" s="1">
        <v>11.844488466543799</v>
      </c>
      <c r="K21" s="15">
        <f t="shared" si="0"/>
        <v>2.5846786653084486</v>
      </c>
      <c r="T21">
        <v>1</v>
      </c>
      <c r="U21">
        <f>(T21+3.317)/2.2144</f>
        <v>1.9495122832369944</v>
      </c>
    </row>
    <row r="22" spans="1:21" x14ac:dyDescent="0.35">
      <c r="A22" t="s">
        <v>15</v>
      </c>
      <c r="B22" t="s">
        <v>16</v>
      </c>
      <c r="C22">
        <v>79.900000000000006</v>
      </c>
      <c r="D22">
        <v>71.5</v>
      </c>
      <c r="E22">
        <v>3</v>
      </c>
      <c r="F22" s="1">
        <v>4.0346274500105297</v>
      </c>
      <c r="G22">
        <v>71.5</v>
      </c>
      <c r="H22">
        <v>4</v>
      </c>
      <c r="I22" s="2" t="s">
        <v>9</v>
      </c>
      <c r="J22" s="1">
        <v>3.4210634778028601</v>
      </c>
      <c r="K22" s="15">
        <f t="shared" si="0"/>
        <v>-0.61356397220766956</v>
      </c>
      <c r="T22">
        <v>50</v>
      </c>
      <c r="U22">
        <f>(T22+3.317)/2.2144</f>
        <v>24.077402456647398</v>
      </c>
    </row>
    <row r="23" spans="1:21" x14ac:dyDescent="0.35">
      <c r="A23" t="s">
        <v>41</v>
      </c>
      <c r="B23" t="s">
        <v>42</v>
      </c>
      <c r="C23">
        <v>19.899999999999999</v>
      </c>
      <c r="D23">
        <v>16</v>
      </c>
      <c r="E23">
        <v>12</v>
      </c>
      <c r="F23" s="1">
        <v>10.9763597868579</v>
      </c>
      <c r="G23">
        <v>16</v>
      </c>
      <c r="H23">
        <v>16</v>
      </c>
      <c r="I23" s="2" t="s">
        <v>27</v>
      </c>
      <c r="J23" s="1">
        <v>12.2211036162377</v>
      </c>
      <c r="K23" s="15">
        <f t="shared" si="0"/>
        <v>1.2447438293798001</v>
      </c>
      <c r="T23">
        <f>(U23-6.6181)/0.2508</f>
        <v>0</v>
      </c>
      <c r="U23">
        <v>6.6181000000000001</v>
      </c>
    </row>
    <row r="24" spans="1:21" x14ac:dyDescent="0.35">
      <c r="A24" t="s">
        <v>32</v>
      </c>
      <c r="B24" t="s">
        <v>33</v>
      </c>
      <c r="C24">
        <v>17.899999999999999</v>
      </c>
      <c r="D24">
        <v>26.5</v>
      </c>
      <c r="E24">
        <v>15</v>
      </c>
      <c r="F24" s="1">
        <v>6.7576136921577303</v>
      </c>
      <c r="G24">
        <v>26.5</v>
      </c>
      <c r="H24">
        <v>12</v>
      </c>
      <c r="I24" s="2" t="s">
        <v>27</v>
      </c>
      <c r="J24" s="1">
        <v>7.6273213456893103</v>
      </c>
      <c r="K24" s="15">
        <f t="shared" si="0"/>
        <v>0.86970765353157997</v>
      </c>
      <c r="T24">
        <f>(U24-6.6181)/0.2508</f>
        <v>49.967703349282289</v>
      </c>
      <c r="U24">
        <v>19.149999999999999</v>
      </c>
    </row>
    <row r="25" spans="1:21" x14ac:dyDescent="0.35">
      <c r="A25" t="s">
        <v>110</v>
      </c>
      <c r="B25" t="s">
        <v>111</v>
      </c>
      <c r="C25">
        <v>-8.6</v>
      </c>
      <c r="D25">
        <v>-13</v>
      </c>
      <c r="E25">
        <v>47</v>
      </c>
      <c r="F25" s="1">
        <v>16.052889754930799</v>
      </c>
      <c r="G25">
        <v>-13</v>
      </c>
      <c r="H25">
        <v>50</v>
      </c>
      <c r="I25" s="2" t="s">
        <v>53</v>
      </c>
      <c r="J25" s="1">
        <v>19.843472401776701</v>
      </c>
      <c r="K25" s="15">
        <f t="shared" si="0"/>
        <v>3.7905826468459018</v>
      </c>
      <c r="T25">
        <f>(U25-6.6181)/0.2508</f>
        <v>25.446172248803826</v>
      </c>
      <c r="U25">
        <v>13</v>
      </c>
    </row>
    <row r="26" spans="1:21" x14ac:dyDescent="0.35">
      <c r="A26" t="s">
        <v>108</v>
      </c>
      <c r="B26" t="s">
        <v>109</v>
      </c>
      <c r="C26">
        <v>-2.9</v>
      </c>
      <c r="D26">
        <v>-12</v>
      </c>
      <c r="E26">
        <v>39</v>
      </c>
      <c r="F26" s="1">
        <v>13.9292318750223</v>
      </c>
      <c r="G26">
        <v>-12</v>
      </c>
      <c r="H26">
        <v>49</v>
      </c>
      <c r="I26" s="2" t="s">
        <v>53</v>
      </c>
      <c r="J26" s="1">
        <v>18.819420803682799</v>
      </c>
      <c r="K26" s="15">
        <f t="shared" si="0"/>
        <v>4.8901889286604998</v>
      </c>
      <c r="T26">
        <v>25.5</v>
      </c>
      <c r="U26">
        <f>(T26+3.317)/2.2144</f>
        <v>13.013457369942197</v>
      </c>
    </row>
    <row r="27" spans="1:21" x14ac:dyDescent="0.35">
      <c r="A27" t="s">
        <v>86</v>
      </c>
      <c r="B27" t="s">
        <v>87</v>
      </c>
      <c r="C27">
        <v>-2.9</v>
      </c>
      <c r="D27">
        <v>-2</v>
      </c>
      <c r="E27">
        <v>41</v>
      </c>
      <c r="F27" s="1">
        <v>15.564407599765699</v>
      </c>
      <c r="G27">
        <v>-2</v>
      </c>
      <c r="H27">
        <v>38</v>
      </c>
      <c r="I27" s="2" t="s">
        <v>53</v>
      </c>
      <c r="J27" s="1">
        <v>18.999095005109801</v>
      </c>
      <c r="K27" s="15">
        <f t="shared" si="0"/>
        <v>3.4346874053441017</v>
      </c>
    </row>
    <row r="28" spans="1:21" x14ac:dyDescent="0.35">
      <c r="A28" t="s">
        <v>51</v>
      </c>
      <c r="B28" t="s">
        <v>52</v>
      </c>
      <c r="C28">
        <v>3.4</v>
      </c>
      <c r="D28">
        <v>8.5</v>
      </c>
      <c r="E28">
        <v>32</v>
      </c>
      <c r="F28" s="1">
        <v>8.1556688511882793</v>
      </c>
      <c r="G28">
        <v>8.5</v>
      </c>
      <c r="H28">
        <v>20</v>
      </c>
      <c r="I28" s="2" t="s">
        <v>38</v>
      </c>
      <c r="J28" s="1">
        <v>9.1116366221088807</v>
      </c>
      <c r="K28" s="15">
        <f t="shared" si="0"/>
        <v>0.95596777092060137</v>
      </c>
    </row>
    <row r="29" spans="1:21" x14ac:dyDescent="0.35">
      <c r="A29" t="s">
        <v>45</v>
      </c>
      <c r="B29" t="s">
        <v>46</v>
      </c>
      <c r="C29">
        <v>5.5</v>
      </c>
      <c r="D29">
        <v>13.5</v>
      </c>
      <c r="E29">
        <v>29</v>
      </c>
      <c r="F29" s="1">
        <v>14.4887901269331</v>
      </c>
      <c r="G29">
        <v>13.5</v>
      </c>
      <c r="H29">
        <v>18</v>
      </c>
      <c r="I29" s="2" t="s">
        <v>27</v>
      </c>
      <c r="J29" s="1">
        <v>16.742666447466501</v>
      </c>
      <c r="K29" s="15">
        <f t="shared" si="0"/>
        <v>2.2538763205334007</v>
      </c>
    </row>
    <row r="30" spans="1:21" x14ac:dyDescent="0.35">
      <c r="A30" t="s">
        <v>56</v>
      </c>
      <c r="B30" t="s">
        <v>57</v>
      </c>
      <c r="C30">
        <v>7.5</v>
      </c>
      <c r="D30">
        <v>7.5</v>
      </c>
      <c r="E30">
        <v>25</v>
      </c>
      <c r="F30" s="1">
        <v>8.2198291430964794</v>
      </c>
      <c r="G30">
        <v>7.5</v>
      </c>
      <c r="H30">
        <v>23</v>
      </c>
      <c r="I30" s="2" t="s">
        <v>38</v>
      </c>
      <c r="J30" s="1">
        <v>9.2801947049939795</v>
      </c>
      <c r="K30" s="15">
        <f t="shared" si="0"/>
        <v>1.0603655618975001</v>
      </c>
    </row>
    <row r="31" spans="1:21" x14ac:dyDescent="0.35">
      <c r="A31" t="s">
        <v>13</v>
      </c>
      <c r="B31" t="s">
        <v>14</v>
      </c>
      <c r="C31">
        <v>88.2</v>
      </c>
      <c r="D31">
        <v>76</v>
      </c>
      <c r="E31">
        <v>2</v>
      </c>
      <c r="F31" s="1">
        <v>5.1985452145744402</v>
      </c>
      <c r="G31">
        <v>76</v>
      </c>
      <c r="H31">
        <v>3</v>
      </c>
      <c r="I31" s="2" t="s">
        <v>9</v>
      </c>
      <c r="J31" s="1">
        <v>5.4880008399887901</v>
      </c>
      <c r="K31" s="15">
        <f t="shared" si="0"/>
        <v>0.28945562541434988</v>
      </c>
    </row>
    <row r="32" spans="1:21" x14ac:dyDescent="0.35">
      <c r="A32" t="s">
        <v>76</v>
      </c>
      <c r="B32" t="s">
        <v>77</v>
      </c>
      <c r="C32">
        <v>-7</v>
      </c>
      <c r="D32">
        <v>2</v>
      </c>
      <c r="E32">
        <v>45</v>
      </c>
      <c r="F32" s="1">
        <v>14.8429545540499</v>
      </c>
      <c r="G32">
        <v>2</v>
      </c>
      <c r="H32">
        <v>33</v>
      </c>
      <c r="I32" s="2" t="s">
        <v>53</v>
      </c>
      <c r="J32" s="1">
        <v>18.155940592419899</v>
      </c>
      <c r="K32" s="15">
        <f t="shared" si="0"/>
        <v>3.3129860383699992</v>
      </c>
    </row>
    <row r="33" spans="1:12" x14ac:dyDescent="0.35">
      <c r="A33" t="s">
        <v>19</v>
      </c>
      <c r="B33" t="s">
        <v>20</v>
      </c>
      <c r="C33">
        <v>53</v>
      </c>
      <c r="D33">
        <v>71</v>
      </c>
      <c r="E33">
        <v>8</v>
      </c>
      <c r="F33" s="1">
        <v>5.07069521776112</v>
      </c>
      <c r="G33">
        <v>71</v>
      </c>
      <c r="H33">
        <v>6</v>
      </c>
      <c r="I33" s="2" t="s">
        <v>9</v>
      </c>
      <c r="J33" s="1">
        <v>4.4045177530206301</v>
      </c>
      <c r="K33" s="15">
        <f t="shared" si="0"/>
        <v>-0.66617746474048989</v>
      </c>
    </row>
    <row r="34" spans="1:12" x14ac:dyDescent="0.35">
      <c r="A34" t="s">
        <v>60</v>
      </c>
      <c r="B34" t="s">
        <v>61</v>
      </c>
      <c r="C34">
        <v>9.6</v>
      </c>
      <c r="D34">
        <v>4</v>
      </c>
      <c r="E34">
        <v>23</v>
      </c>
      <c r="F34" s="1">
        <v>11.5737621235227</v>
      </c>
      <c r="G34">
        <v>4</v>
      </c>
      <c r="H34">
        <v>25</v>
      </c>
      <c r="I34" s="2" t="s">
        <v>38</v>
      </c>
      <c r="J34" s="1">
        <v>13.627659725553601</v>
      </c>
      <c r="K34" s="15">
        <f t="shared" si="0"/>
        <v>2.0538976020309008</v>
      </c>
    </row>
    <row r="35" spans="1:12" x14ac:dyDescent="0.35">
      <c r="A35" t="s">
        <v>72</v>
      </c>
      <c r="B35" t="s">
        <v>73</v>
      </c>
      <c r="C35">
        <v>-0.8</v>
      </c>
      <c r="D35">
        <v>2</v>
      </c>
      <c r="E35">
        <v>36</v>
      </c>
      <c r="F35" s="1">
        <v>9.5610956678517809</v>
      </c>
      <c r="G35">
        <v>2</v>
      </c>
      <c r="H35">
        <v>31</v>
      </c>
      <c r="I35" s="2" t="s">
        <v>53</v>
      </c>
      <c r="J35" s="1">
        <v>11.8841941100077</v>
      </c>
      <c r="K35" s="15">
        <f t="shared" si="0"/>
        <v>2.3230984421559189</v>
      </c>
    </row>
    <row r="36" spans="1:12" x14ac:dyDescent="0.35">
      <c r="A36" t="s">
        <v>49</v>
      </c>
      <c r="B36" t="s">
        <v>50</v>
      </c>
      <c r="C36">
        <v>9.6</v>
      </c>
      <c r="D36">
        <v>10</v>
      </c>
      <c r="E36">
        <v>22</v>
      </c>
      <c r="F36" s="1">
        <v>9.9460673727535909</v>
      </c>
      <c r="G36">
        <v>8.1999999999999993</v>
      </c>
      <c r="H36">
        <v>21</v>
      </c>
      <c r="I36" s="2" t="s">
        <v>38</v>
      </c>
      <c r="J36" s="1">
        <v>12.874256592719499</v>
      </c>
      <c r="K36" s="15">
        <f t="shared" si="0"/>
        <v>2.9281892199659083</v>
      </c>
      <c r="L36" s="4" t="s">
        <v>132</v>
      </c>
    </row>
    <row r="37" spans="1:12" x14ac:dyDescent="0.35">
      <c r="A37" t="s">
        <v>66</v>
      </c>
      <c r="B37" t="s">
        <v>67</v>
      </c>
      <c r="C37">
        <v>1.3</v>
      </c>
      <c r="D37">
        <v>3</v>
      </c>
      <c r="E37">
        <v>34</v>
      </c>
      <c r="F37" s="1">
        <v>14.307644353017301</v>
      </c>
      <c r="G37">
        <v>3</v>
      </c>
      <c r="H37">
        <v>28</v>
      </c>
      <c r="I37" s="2" t="s">
        <v>53</v>
      </c>
      <c r="J37" s="1">
        <v>19.561377168354898</v>
      </c>
      <c r="K37" s="15">
        <f t="shared" si="0"/>
        <v>5.2537328153375977</v>
      </c>
    </row>
    <row r="38" spans="1:12" x14ac:dyDescent="0.35">
      <c r="A38" t="s">
        <v>39</v>
      </c>
      <c r="B38" t="s">
        <v>40</v>
      </c>
      <c r="C38">
        <v>9.6</v>
      </c>
      <c r="D38">
        <v>17</v>
      </c>
      <c r="E38">
        <v>21</v>
      </c>
      <c r="F38" s="1">
        <v>11.325563878460899</v>
      </c>
      <c r="G38">
        <v>17</v>
      </c>
      <c r="H38">
        <v>15</v>
      </c>
      <c r="I38" s="2" t="s">
        <v>27</v>
      </c>
      <c r="J38" s="1">
        <v>11.791108874192901</v>
      </c>
      <c r="K38" s="15">
        <f t="shared" si="0"/>
        <v>0.46554499573200125</v>
      </c>
    </row>
    <row r="39" spans="1:12" x14ac:dyDescent="0.35">
      <c r="A39" t="s">
        <v>34</v>
      </c>
      <c r="B39" t="s">
        <v>35</v>
      </c>
      <c r="C39">
        <v>26.1</v>
      </c>
      <c r="D39">
        <v>23.5</v>
      </c>
      <c r="E39">
        <v>11</v>
      </c>
      <c r="F39" s="1">
        <v>10.113206943676101</v>
      </c>
      <c r="G39">
        <v>23.5</v>
      </c>
      <c r="H39">
        <v>13</v>
      </c>
      <c r="I39" s="2" t="s">
        <v>27</v>
      </c>
      <c r="J39" s="1">
        <v>11.8695585667716</v>
      </c>
      <c r="K39" s="15">
        <f t="shared" si="0"/>
        <v>1.7563516230954992</v>
      </c>
    </row>
    <row r="40" spans="1:12" x14ac:dyDescent="0.35">
      <c r="A40" t="s">
        <v>25</v>
      </c>
      <c r="B40" t="s">
        <v>26</v>
      </c>
      <c r="C40">
        <v>38.5</v>
      </c>
      <c r="D40">
        <v>47.5</v>
      </c>
      <c r="E40">
        <v>9</v>
      </c>
      <c r="F40" s="1">
        <v>4.6027518341967699</v>
      </c>
      <c r="G40">
        <v>47.5</v>
      </c>
      <c r="H40">
        <v>9</v>
      </c>
      <c r="I40" s="2" t="s">
        <v>12</v>
      </c>
      <c r="J40" s="1">
        <v>4.02826197555689</v>
      </c>
      <c r="K40" s="15">
        <f t="shared" si="0"/>
        <v>-0.57448985863987989</v>
      </c>
    </row>
    <row r="41" spans="1:12" x14ac:dyDescent="0.35">
      <c r="A41" t="s">
        <v>68</v>
      </c>
      <c r="B41" t="s">
        <v>69</v>
      </c>
      <c r="C41">
        <v>5.4</v>
      </c>
      <c r="D41">
        <v>2</v>
      </c>
      <c r="E41">
        <v>31</v>
      </c>
      <c r="F41" s="1">
        <v>13.918029641273799</v>
      </c>
      <c r="G41">
        <v>2</v>
      </c>
      <c r="H41">
        <v>29</v>
      </c>
      <c r="I41" s="2" t="s">
        <v>53</v>
      </c>
      <c r="J41" s="1">
        <v>17.667826214642901</v>
      </c>
      <c r="K41" s="15">
        <f t="shared" si="0"/>
        <v>3.7497965733691014</v>
      </c>
    </row>
    <row r="42" spans="1:12" x14ac:dyDescent="0.35">
      <c r="A42" t="s">
        <v>90</v>
      </c>
      <c r="B42" t="s">
        <v>91</v>
      </c>
      <c r="C42">
        <v>1.3</v>
      </c>
      <c r="D42">
        <v>-3.5</v>
      </c>
      <c r="E42">
        <v>35</v>
      </c>
      <c r="F42" s="1">
        <v>9.2338534401238892</v>
      </c>
      <c r="G42">
        <v>-3.5</v>
      </c>
      <c r="H42">
        <v>40</v>
      </c>
      <c r="I42" s="2" t="s">
        <v>53</v>
      </c>
      <c r="J42" s="1">
        <v>13.4895627840929</v>
      </c>
      <c r="K42" s="15">
        <f t="shared" si="0"/>
        <v>4.255709343969011</v>
      </c>
    </row>
    <row r="43" spans="1:12" x14ac:dyDescent="0.35">
      <c r="A43" t="s">
        <v>64</v>
      </c>
      <c r="B43" t="s">
        <v>65</v>
      </c>
      <c r="C43">
        <v>12.7</v>
      </c>
      <c r="D43">
        <v>3</v>
      </c>
      <c r="E43">
        <v>20</v>
      </c>
      <c r="F43" s="1">
        <v>14.421820134470201</v>
      </c>
      <c r="G43">
        <v>3</v>
      </c>
      <c r="H43">
        <v>27</v>
      </c>
      <c r="I43" s="2" t="s">
        <v>53</v>
      </c>
      <c r="J43" s="1">
        <v>16.9885379040192</v>
      </c>
      <c r="K43" s="15">
        <f t="shared" si="0"/>
        <v>2.5667177695489993</v>
      </c>
    </row>
    <row r="44" spans="1:12" x14ac:dyDescent="0.35">
      <c r="A44" t="s">
        <v>78</v>
      </c>
      <c r="B44" t="s">
        <v>79</v>
      </c>
      <c r="C44">
        <v>13.7</v>
      </c>
      <c r="D44">
        <v>0</v>
      </c>
      <c r="E44">
        <v>19</v>
      </c>
      <c r="F44" s="1">
        <v>10.933478031549001</v>
      </c>
      <c r="G44">
        <v>0</v>
      </c>
      <c r="H44">
        <v>34</v>
      </c>
      <c r="I44" s="2" t="s">
        <v>53</v>
      </c>
      <c r="J44" s="1">
        <v>12.079058893896301</v>
      </c>
      <c r="K44" s="15">
        <f t="shared" si="0"/>
        <v>1.1455808623473001</v>
      </c>
    </row>
    <row r="45" spans="1:12" x14ac:dyDescent="0.35">
      <c r="A45" t="s">
        <v>70</v>
      </c>
      <c r="B45" t="s">
        <v>71</v>
      </c>
      <c r="C45">
        <v>3.3</v>
      </c>
      <c r="D45">
        <v>2</v>
      </c>
      <c r="E45">
        <v>33</v>
      </c>
      <c r="F45" s="1">
        <v>12.157040551123799</v>
      </c>
      <c r="G45">
        <v>2</v>
      </c>
      <c r="H45">
        <v>30</v>
      </c>
      <c r="I45" s="2" t="s">
        <v>53</v>
      </c>
      <c r="J45" s="1">
        <v>12.9020595592863</v>
      </c>
      <c r="K45" s="15">
        <f t="shared" si="0"/>
        <v>0.745019008162501</v>
      </c>
    </row>
    <row r="46" spans="1:12" x14ac:dyDescent="0.35">
      <c r="A46" t="s">
        <v>92</v>
      </c>
      <c r="B46" t="s">
        <v>93</v>
      </c>
      <c r="C46">
        <v>-9.1</v>
      </c>
      <c r="D46">
        <v>-4</v>
      </c>
      <c r="E46">
        <v>48</v>
      </c>
      <c r="F46" s="1">
        <v>10.209696735413599</v>
      </c>
      <c r="G46">
        <v>-4</v>
      </c>
      <c r="H46">
        <v>41</v>
      </c>
      <c r="I46" s="2" t="s">
        <v>53</v>
      </c>
      <c r="J46" s="1">
        <v>11.016365389540001</v>
      </c>
      <c r="K46" s="15">
        <f t="shared" si="0"/>
        <v>0.80666865412640121</v>
      </c>
    </row>
    <row r="47" spans="1:12" x14ac:dyDescent="0.35">
      <c r="A47" t="s">
        <v>54</v>
      </c>
      <c r="B47" t="s">
        <v>55</v>
      </c>
      <c r="C47">
        <v>17.8</v>
      </c>
      <c r="D47">
        <v>8</v>
      </c>
      <c r="E47">
        <v>16</v>
      </c>
      <c r="F47" s="1">
        <v>10.6931728939187</v>
      </c>
      <c r="G47">
        <v>8</v>
      </c>
      <c r="H47">
        <v>22</v>
      </c>
      <c r="I47" s="2" t="s">
        <v>38</v>
      </c>
      <c r="J47" s="1">
        <v>11.9991656507964</v>
      </c>
      <c r="K47" s="15">
        <f t="shared" si="0"/>
        <v>1.3059927568776999</v>
      </c>
    </row>
    <row r="48" spans="1:12" x14ac:dyDescent="0.35">
      <c r="A48" t="s">
        <v>28</v>
      </c>
      <c r="B48" t="s">
        <v>29</v>
      </c>
      <c r="C48">
        <v>17.899999999999999</v>
      </c>
      <c r="D48">
        <v>42</v>
      </c>
      <c r="E48">
        <v>14</v>
      </c>
      <c r="F48" s="1">
        <v>8.9176577590771497</v>
      </c>
      <c r="G48">
        <v>42</v>
      </c>
      <c r="H48">
        <v>10</v>
      </c>
      <c r="I48" s="2" t="s">
        <v>12</v>
      </c>
      <c r="J48" s="1">
        <v>8.9703710280648092</v>
      </c>
      <c r="K48" s="15">
        <f t="shared" si="0"/>
        <v>5.271326898765949E-2</v>
      </c>
    </row>
    <row r="49" spans="1:12" x14ac:dyDescent="0.35">
      <c r="A49" t="s">
        <v>80</v>
      </c>
      <c r="B49" t="s">
        <v>81</v>
      </c>
      <c r="C49">
        <v>7.5</v>
      </c>
      <c r="D49">
        <v>0</v>
      </c>
      <c r="E49">
        <v>26</v>
      </c>
      <c r="F49" s="1">
        <v>14.2330957968846</v>
      </c>
      <c r="G49">
        <v>0</v>
      </c>
      <c r="H49">
        <v>35</v>
      </c>
      <c r="I49" s="2" t="s">
        <v>53</v>
      </c>
      <c r="J49" s="1">
        <v>17.5136791983807</v>
      </c>
      <c r="K49" s="15">
        <f t="shared" si="0"/>
        <v>3.2805834014961004</v>
      </c>
    </row>
    <row r="50" spans="1:12" x14ac:dyDescent="0.35">
      <c r="A50" t="s">
        <v>47</v>
      </c>
      <c r="B50" t="s">
        <v>48</v>
      </c>
      <c r="C50">
        <v>15.8</v>
      </c>
      <c r="D50">
        <v>13</v>
      </c>
      <c r="E50">
        <v>17</v>
      </c>
      <c r="F50" s="1">
        <v>8.5654692908070906</v>
      </c>
      <c r="G50">
        <v>13</v>
      </c>
      <c r="H50">
        <v>19</v>
      </c>
      <c r="I50" s="2" t="s">
        <v>27</v>
      </c>
      <c r="J50" s="1">
        <v>11.4170405541281</v>
      </c>
      <c r="K50" s="15">
        <f t="shared" si="0"/>
        <v>2.8515712633210093</v>
      </c>
    </row>
    <row r="51" spans="1:12" x14ac:dyDescent="0.35">
      <c r="A51" t="s">
        <v>100</v>
      </c>
      <c r="B51" t="s">
        <v>101</v>
      </c>
      <c r="C51">
        <v>-5</v>
      </c>
      <c r="D51">
        <v>-9</v>
      </c>
      <c r="E51">
        <v>43</v>
      </c>
      <c r="F51" s="1">
        <v>15.537339087558999</v>
      </c>
      <c r="G51">
        <v>-9</v>
      </c>
      <c r="H51">
        <v>45</v>
      </c>
      <c r="I51" s="2" t="s">
        <v>53</v>
      </c>
      <c r="J51" s="1">
        <v>17.515865621643002</v>
      </c>
      <c r="K51" s="15">
        <f t="shared" si="0"/>
        <v>1.9785265340840024</v>
      </c>
    </row>
    <row r="53" spans="1:12" x14ac:dyDescent="0.35">
      <c r="L53" s="4" t="s">
        <v>133</v>
      </c>
    </row>
  </sheetData>
  <sortState ref="A2:J52">
    <sortCondition ref="A2:A52"/>
  </sortState>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8"/>
  <sheetViews>
    <sheetView workbookViewId="0">
      <selection activeCell="A57" sqref="A57"/>
    </sheetView>
  </sheetViews>
  <sheetFormatPr defaultRowHeight="14.5" x14ac:dyDescent="0.35"/>
  <cols>
    <col min="1" max="1" width="26.36328125" customWidth="1"/>
  </cols>
  <sheetData>
    <row r="1" spans="1:9" x14ac:dyDescent="0.35">
      <c r="A1" s="4" t="s">
        <v>119</v>
      </c>
      <c r="C1" s="5" t="s">
        <v>115</v>
      </c>
      <c r="D1" s="6"/>
      <c r="E1" s="6"/>
    </row>
    <row r="2" spans="1:9" x14ac:dyDescent="0.35">
      <c r="B2">
        <v>2010</v>
      </c>
      <c r="C2">
        <v>2016</v>
      </c>
    </row>
    <row r="3" spans="1:9" x14ac:dyDescent="0.35">
      <c r="A3" t="s">
        <v>116</v>
      </c>
      <c r="B3" s="6">
        <v>50</v>
      </c>
      <c r="C3" s="6">
        <v>50</v>
      </c>
    </row>
    <row r="4" spans="1:9" x14ac:dyDescent="0.35">
      <c r="A4" t="s">
        <v>117</v>
      </c>
      <c r="B4" s="6">
        <v>7.5</v>
      </c>
      <c r="C4" s="6">
        <v>3.75</v>
      </c>
    </row>
    <row r="5" spans="1:9" x14ac:dyDescent="0.35">
      <c r="A5" t="s">
        <v>168</v>
      </c>
      <c r="B5" s="16" t="s">
        <v>178</v>
      </c>
      <c r="C5" s="16" t="s">
        <v>179</v>
      </c>
      <c r="D5" t="s">
        <v>172</v>
      </c>
    </row>
    <row r="6" spans="1:9" x14ac:dyDescent="0.35">
      <c r="A6" t="s">
        <v>170</v>
      </c>
      <c r="B6" s="6">
        <v>25.5</v>
      </c>
      <c r="C6" s="6">
        <v>25.5</v>
      </c>
      <c r="D6" s="6" t="s">
        <v>181</v>
      </c>
      <c r="E6" s="6"/>
      <c r="F6" s="6"/>
      <c r="G6" s="6"/>
      <c r="H6" s="6"/>
    </row>
    <row r="7" spans="1:9" x14ac:dyDescent="0.35">
      <c r="A7" t="s">
        <v>171</v>
      </c>
      <c r="B7" s="6" t="s">
        <v>180</v>
      </c>
      <c r="C7" s="6" t="s">
        <v>180</v>
      </c>
      <c r="D7" s="6" t="s">
        <v>182</v>
      </c>
      <c r="E7" s="6"/>
      <c r="F7" s="6"/>
      <c r="G7" s="6"/>
      <c r="H7" s="6"/>
    </row>
    <row r="8" spans="1:9" x14ac:dyDescent="0.35">
      <c r="A8" t="s">
        <v>118</v>
      </c>
      <c r="B8" s="6">
        <v>11</v>
      </c>
      <c r="C8" s="6">
        <v>13</v>
      </c>
    </row>
    <row r="9" spans="1:9" x14ac:dyDescent="0.35">
      <c r="A9" t="s">
        <v>169</v>
      </c>
      <c r="B9" s="6">
        <v>3.8</v>
      </c>
      <c r="C9" s="6">
        <v>4.91</v>
      </c>
    </row>
    <row r="11" spans="1:9" x14ac:dyDescent="0.35">
      <c r="A11" s="4" t="s">
        <v>166</v>
      </c>
      <c r="C11" t="s">
        <v>112</v>
      </c>
      <c r="D11" t="s">
        <v>2</v>
      </c>
      <c r="E11" t="s">
        <v>3</v>
      </c>
      <c r="F11" t="s">
        <v>113</v>
      </c>
      <c r="G11" t="s">
        <v>4</v>
      </c>
      <c r="H11" t="s">
        <v>5</v>
      </c>
      <c r="I11" t="s">
        <v>6</v>
      </c>
    </row>
    <row r="12" spans="1:9" x14ac:dyDescent="0.35">
      <c r="A12" t="s">
        <v>167</v>
      </c>
      <c r="B12" s="19" t="s">
        <v>112</v>
      </c>
      <c r="C12" s="19">
        <v>1</v>
      </c>
      <c r="D12" s="19">
        <v>-0.87</v>
      </c>
      <c r="E12" s="19">
        <v>-0.67</v>
      </c>
      <c r="F12" s="19">
        <v>0.94</v>
      </c>
      <c r="G12" s="19">
        <v>-0.81</v>
      </c>
      <c r="H12" s="19">
        <v>-0.68</v>
      </c>
      <c r="I12" s="19">
        <v>-0.49</v>
      </c>
    </row>
    <row r="13" spans="1:9" x14ac:dyDescent="0.35">
      <c r="B13" s="19" t="s">
        <v>2</v>
      </c>
      <c r="C13" s="19">
        <v>-0.87</v>
      </c>
      <c r="D13" s="19">
        <v>1</v>
      </c>
      <c r="E13" s="19">
        <v>0.66</v>
      </c>
      <c r="F13" s="19">
        <v>-0.82</v>
      </c>
      <c r="G13" s="19">
        <v>0.89</v>
      </c>
      <c r="H13" s="19">
        <v>0.67</v>
      </c>
      <c r="I13" s="19">
        <v>0.47</v>
      </c>
    </row>
    <row r="14" spans="1:9" x14ac:dyDescent="0.35">
      <c r="B14" s="19" t="s">
        <v>3</v>
      </c>
      <c r="C14" s="19">
        <v>-0.67</v>
      </c>
      <c r="D14" s="19">
        <v>0.66</v>
      </c>
      <c r="E14" s="19">
        <v>1</v>
      </c>
      <c r="F14" s="19">
        <v>-0.71</v>
      </c>
      <c r="G14" s="19">
        <v>0.74</v>
      </c>
      <c r="H14" s="19">
        <v>0.96</v>
      </c>
      <c r="I14" s="19">
        <v>0.56999999999999995</v>
      </c>
    </row>
    <row r="15" spans="1:9" x14ac:dyDescent="0.35">
      <c r="B15" s="19" t="s">
        <v>113</v>
      </c>
      <c r="C15" s="19">
        <v>0.94</v>
      </c>
      <c r="D15" s="19">
        <v>-0.82</v>
      </c>
      <c r="E15" s="19">
        <v>-0.71</v>
      </c>
      <c r="F15" s="19">
        <v>1</v>
      </c>
      <c r="G15" s="19">
        <v>-0.88</v>
      </c>
      <c r="H15" s="19">
        <v>-0.74</v>
      </c>
      <c r="I15" s="19">
        <v>-0.56000000000000005</v>
      </c>
    </row>
    <row r="16" spans="1:9" x14ac:dyDescent="0.35">
      <c r="B16" s="19" t="s">
        <v>4</v>
      </c>
      <c r="C16" s="19">
        <v>-0.81</v>
      </c>
      <c r="D16" s="19">
        <v>0.89</v>
      </c>
      <c r="E16" s="19">
        <v>0.74</v>
      </c>
      <c r="F16" s="19">
        <v>-0.88</v>
      </c>
      <c r="G16" s="19">
        <v>1</v>
      </c>
      <c r="H16" s="19">
        <v>0.75</v>
      </c>
      <c r="I16" s="19">
        <v>0.52</v>
      </c>
    </row>
    <row r="17" spans="1:9" x14ac:dyDescent="0.35">
      <c r="B17" s="19" t="s">
        <v>5</v>
      </c>
      <c r="C17" s="19">
        <v>-0.68</v>
      </c>
      <c r="D17" s="19">
        <v>0.67</v>
      </c>
      <c r="E17" s="19">
        <v>0.96</v>
      </c>
      <c r="F17" s="19">
        <v>-0.74</v>
      </c>
      <c r="G17" s="19">
        <v>0.75</v>
      </c>
      <c r="H17" s="19">
        <v>1</v>
      </c>
      <c r="I17" s="19">
        <v>0.77</v>
      </c>
    </row>
    <row r="18" spans="1:9" x14ac:dyDescent="0.35">
      <c r="B18" s="19" t="s">
        <v>6</v>
      </c>
      <c r="C18" s="19">
        <v>-0.49</v>
      </c>
      <c r="D18" s="19">
        <v>0.47</v>
      </c>
      <c r="E18" s="19">
        <v>0.56999999999999995</v>
      </c>
      <c r="F18" s="19">
        <v>-0.56000000000000005</v>
      </c>
      <c r="G18" s="19">
        <v>0.52</v>
      </c>
      <c r="H18" s="19">
        <v>0.77</v>
      </c>
      <c r="I18" s="19">
        <v>1</v>
      </c>
    </row>
    <row r="20" spans="1:9" x14ac:dyDescent="0.35">
      <c r="A20" s="4" t="s">
        <v>128</v>
      </c>
      <c r="C20" t="s">
        <v>9</v>
      </c>
      <c r="D20" t="s">
        <v>12</v>
      </c>
      <c r="E20" t="s">
        <v>27</v>
      </c>
      <c r="F20" t="s">
        <v>38</v>
      </c>
      <c r="G20" t="s">
        <v>53</v>
      </c>
    </row>
    <row r="21" spans="1:9" x14ac:dyDescent="0.35">
      <c r="B21" t="s">
        <v>121</v>
      </c>
      <c r="C21" s="6">
        <v>6.01</v>
      </c>
      <c r="D21" s="6">
        <v>8.8800000000000008</v>
      </c>
      <c r="E21" s="6">
        <v>11.9</v>
      </c>
      <c r="F21" s="6">
        <v>12</v>
      </c>
      <c r="G21" s="6">
        <v>16.2</v>
      </c>
    </row>
    <row r="22" spans="1:9" x14ac:dyDescent="0.35">
      <c r="B22" t="s">
        <v>91</v>
      </c>
      <c r="C22" s="6">
        <v>2.93</v>
      </c>
      <c r="D22" s="6">
        <v>3.42</v>
      </c>
      <c r="E22" s="6">
        <v>2.8</v>
      </c>
      <c r="F22" s="6">
        <v>2.35</v>
      </c>
      <c r="G22" s="6">
        <v>3.66</v>
      </c>
    </row>
    <row r="23" spans="1:9" x14ac:dyDescent="0.35">
      <c r="B23" s="4" t="s">
        <v>122</v>
      </c>
    </row>
    <row r="24" spans="1:9" x14ac:dyDescent="0.35">
      <c r="B24" s="17" t="s">
        <v>12</v>
      </c>
      <c r="C24" s="17">
        <v>0.17222999999999999</v>
      </c>
      <c r="D24" s="17" t="s">
        <v>175</v>
      </c>
      <c r="E24" s="17" t="s">
        <v>175</v>
      </c>
      <c r="F24" s="17" t="s">
        <v>175</v>
      </c>
    </row>
    <row r="25" spans="1:9" x14ac:dyDescent="0.35">
      <c r="B25" s="17" t="s">
        <v>27</v>
      </c>
      <c r="C25" s="17">
        <v>1.25E-3</v>
      </c>
      <c r="D25" s="17">
        <v>0.14263000000000001</v>
      </c>
      <c r="E25" s="17" t="s">
        <v>175</v>
      </c>
      <c r="F25" s="17" t="s">
        <v>175</v>
      </c>
    </row>
    <row r="26" spans="1:9" x14ac:dyDescent="0.35">
      <c r="B26" s="17" t="s">
        <v>38</v>
      </c>
      <c r="C26" s="17">
        <v>2.2499999999999998E-3</v>
      </c>
      <c r="D26" s="17">
        <v>0.15507000000000001</v>
      </c>
      <c r="E26" s="17">
        <v>0.97109000000000001</v>
      </c>
      <c r="F26" s="17" t="s">
        <v>175</v>
      </c>
    </row>
    <row r="27" spans="1:9" x14ac:dyDescent="0.35">
      <c r="B27" s="17" t="s">
        <v>53</v>
      </c>
      <c r="C27" s="18" t="s">
        <v>176</v>
      </c>
      <c r="D27" s="17">
        <v>1.4999999999999999E-4</v>
      </c>
      <c r="E27" s="17">
        <v>2.2699999999999999E-3</v>
      </c>
      <c r="F27" s="17">
        <v>6.5900000000000004E-3</v>
      </c>
    </row>
    <row r="29" spans="1:9" x14ac:dyDescent="0.35">
      <c r="A29" s="4" t="s">
        <v>130</v>
      </c>
      <c r="B29" t="s">
        <v>123</v>
      </c>
      <c r="D29" t="s">
        <v>125</v>
      </c>
      <c r="F29" t="s">
        <v>124</v>
      </c>
    </row>
    <row r="30" spans="1:9" x14ac:dyDescent="0.35">
      <c r="A30" s="10" t="s">
        <v>126</v>
      </c>
      <c r="B30" s="6">
        <v>-2.52</v>
      </c>
      <c r="D30" s="6">
        <v>-4.3</v>
      </c>
      <c r="F30" s="6">
        <v>-5.89</v>
      </c>
    </row>
    <row r="31" spans="1:9" x14ac:dyDescent="0.35">
      <c r="A31" t="s">
        <v>127</v>
      </c>
    </row>
    <row r="32" spans="1:9" x14ac:dyDescent="0.35">
      <c r="A32" s="6" t="s">
        <v>183</v>
      </c>
      <c r="B32" s="6"/>
      <c r="C32" s="6"/>
      <c r="D32" s="6"/>
      <c r="E32" s="6"/>
      <c r="F32" s="6"/>
      <c r="G32" s="6"/>
      <c r="H32" s="6"/>
    </row>
    <row r="33" spans="1:8" x14ac:dyDescent="0.35">
      <c r="A33" s="4" t="s">
        <v>129</v>
      </c>
    </row>
    <row r="34" spans="1:8" x14ac:dyDescent="0.35">
      <c r="A34" s="6" t="s">
        <v>184</v>
      </c>
      <c r="B34" s="6"/>
      <c r="C34" s="6"/>
      <c r="D34" s="6"/>
      <c r="E34" s="6"/>
      <c r="F34" s="6"/>
      <c r="G34" s="6"/>
      <c r="H34" s="6"/>
    </row>
    <row r="35" spans="1:8" x14ac:dyDescent="0.35">
      <c r="A35" s="4" t="s">
        <v>134</v>
      </c>
      <c r="C35" t="s">
        <v>9</v>
      </c>
      <c r="D35" t="s">
        <v>12</v>
      </c>
      <c r="E35" t="s">
        <v>27</v>
      </c>
      <c r="F35" t="s">
        <v>38</v>
      </c>
      <c r="G35" t="s">
        <v>53</v>
      </c>
    </row>
    <row r="36" spans="1:8" x14ac:dyDescent="0.35">
      <c r="B36" t="s">
        <v>121</v>
      </c>
      <c r="C36" s="6">
        <v>0.251</v>
      </c>
      <c r="D36" s="6">
        <v>0.98499999999999999</v>
      </c>
      <c r="E36" s="6">
        <v>1.93</v>
      </c>
      <c r="F36" s="6">
        <v>2.06</v>
      </c>
      <c r="G36" s="6">
        <v>2.75</v>
      </c>
    </row>
    <row r="37" spans="1:8" x14ac:dyDescent="0.35">
      <c r="B37" t="s">
        <v>91</v>
      </c>
      <c r="C37" s="6">
        <v>1.32</v>
      </c>
      <c r="D37" s="6">
        <v>1.75</v>
      </c>
      <c r="E37" s="6">
        <v>1.05</v>
      </c>
      <c r="F37" s="6">
        <v>1.23</v>
      </c>
      <c r="G37" s="6">
        <v>1.48</v>
      </c>
    </row>
    <row r="38" spans="1:8" x14ac:dyDescent="0.35">
      <c r="B38" s="4" t="s">
        <v>122</v>
      </c>
    </row>
    <row r="39" spans="1:8" x14ac:dyDescent="0.35">
      <c r="B39" s="17" t="s">
        <v>12</v>
      </c>
      <c r="C39" s="17">
        <v>0.40628999999999998</v>
      </c>
      <c r="D39" s="17" t="s">
        <v>177</v>
      </c>
      <c r="E39" s="17" t="s">
        <v>177</v>
      </c>
      <c r="F39" s="17" t="s">
        <v>177</v>
      </c>
    </row>
    <row r="40" spans="1:8" x14ac:dyDescent="0.35">
      <c r="B40" s="17" t="s">
        <v>27</v>
      </c>
      <c r="C40" s="17">
        <v>2.4549999999999999E-2</v>
      </c>
      <c r="D40" s="17">
        <v>0.27363999999999999</v>
      </c>
      <c r="E40" s="17" t="s">
        <v>177</v>
      </c>
      <c r="F40" s="17" t="s">
        <v>177</v>
      </c>
    </row>
    <row r="41" spans="1:8" x14ac:dyDescent="0.35">
      <c r="B41" s="17" t="s">
        <v>38</v>
      </c>
      <c r="C41" s="17">
        <v>2.4070000000000001E-2</v>
      </c>
      <c r="D41" s="17">
        <v>0.23702999999999999</v>
      </c>
      <c r="E41" s="17">
        <v>0.86129</v>
      </c>
      <c r="F41" s="17" t="s">
        <v>177</v>
      </c>
    </row>
    <row r="42" spans="1:8" x14ac:dyDescent="0.35">
      <c r="B42" s="17" t="s">
        <v>53</v>
      </c>
      <c r="C42" s="17">
        <v>1.2999999999999999E-4</v>
      </c>
      <c r="D42" s="17">
        <v>2.3E-2</v>
      </c>
      <c r="E42" s="17">
        <v>0.154</v>
      </c>
      <c r="F42" s="17">
        <v>0.28289999999999998</v>
      </c>
    </row>
    <row r="44" spans="1:8" x14ac:dyDescent="0.35">
      <c r="A44" s="4" t="s">
        <v>135</v>
      </c>
      <c r="B44" t="s">
        <v>123</v>
      </c>
      <c r="D44" t="s">
        <v>125</v>
      </c>
      <c r="F44" t="s">
        <v>124</v>
      </c>
    </row>
    <row r="45" spans="1:8" x14ac:dyDescent="0.35">
      <c r="A45" s="10" t="s">
        <v>126</v>
      </c>
      <c r="B45" s="6">
        <v>-0.626</v>
      </c>
      <c r="D45" s="6">
        <v>-0.82</v>
      </c>
      <c r="F45" s="6">
        <v>-1.68</v>
      </c>
    </row>
    <row r="46" spans="1:8" x14ac:dyDescent="0.35">
      <c r="A46" t="s">
        <v>127</v>
      </c>
    </row>
    <row r="47" spans="1:8" x14ac:dyDescent="0.35">
      <c r="A47" s="6" t="s">
        <v>185</v>
      </c>
      <c r="B47" s="6"/>
      <c r="C47" s="6"/>
      <c r="D47" s="6"/>
      <c r="E47" s="6"/>
      <c r="F47" s="6"/>
      <c r="G47" s="6"/>
      <c r="H47" s="6"/>
    </row>
    <row r="48" spans="1:8" x14ac:dyDescent="0.35">
      <c r="A48" s="4" t="s">
        <v>136</v>
      </c>
    </row>
    <row r="49" spans="1:13" x14ac:dyDescent="0.35">
      <c r="A49" s="6" t="s">
        <v>186</v>
      </c>
      <c r="B49" s="6"/>
      <c r="C49" s="6"/>
      <c r="D49" s="6"/>
      <c r="E49" s="6"/>
      <c r="F49" s="6"/>
      <c r="G49" s="6"/>
      <c r="H49" s="6"/>
    </row>
    <row r="50" spans="1:13" x14ac:dyDescent="0.35">
      <c r="A50" s="4" t="s">
        <v>141</v>
      </c>
      <c r="I50" s="4" t="s">
        <v>173</v>
      </c>
    </row>
    <row r="51" spans="1:13" x14ac:dyDescent="0.35">
      <c r="C51" t="s">
        <v>9</v>
      </c>
      <c r="D51" t="s">
        <v>12</v>
      </c>
      <c r="E51" t="s">
        <v>27</v>
      </c>
      <c r="F51" t="s">
        <v>38</v>
      </c>
    </row>
    <row r="52" spans="1:13" x14ac:dyDescent="0.35">
      <c r="B52" t="s">
        <v>12</v>
      </c>
      <c r="C52" s="6">
        <v>0.64</v>
      </c>
    </row>
    <row r="53" spans="1:13" x14ac:dyDescent="0.35">
      <c r="B53" t="s">
        <v>27</v>
      </c>
      <c r="C53" s="6">
        <v>0.19</v>
      </c>
      <c r="D53" s="6">
        <v>0.46</v>
      </c>
    </row>
    <row r="54" spans="1:13" x14ac:dyDescent="0.35">
      <c r="B54" t="s">
        <v>38</v>
      </c>
      <c r="C54" s="6">
        <v>0.16</v>
      </c>
      <c r="D54" s="6">
        <v>0.39</v>
      </c>
      <c r="E54" s="6">
        <v>0.85</v>
      </c>
    </row>
    <row r="55" spans="1:13" x14ac:dyDescent="0.35">
      <c r="B55" t="s">
        <v>53</v>
      </c>
      <c r="C55" s="6">
        <v>0.12</v>
      </c>
      <c r="D55" s="6">
        <v>0.28999999999999998</v>
      </c>
      <c r="E55" s="6">
        <v>0.65</v>
      </c>
      <c r="F55" s="6">
        <v>0.84</v>
      </c>
    </row>
    <row r="56" spans="1:13" x14ac:dyDescent="0.35">
      <c r="A56" s="4" t="s">
        <v>248</v>
      </c>
    </row>
    <row r="57" spans="1:13" x14ac:dyDescent="0.35">
      <c r="A57" s="6" t="s">
        <v>187</v>
      </c>
      <c r="B57" s="6"/>
      <c r="C57" s="6"/>
      <c r="D57" s="6"/>
      <c r="E57" s="6"/>
      <c r="F57" s="6"/>
      <c r="G57" s="6"/>
      <c r="H57" s="6"/>
    </row>
    <row r="58" spans="1:13" x14ac:dyDescent="0.35">
      <c r="A58" s="6" t="s">
        <v>188</v>
      </c>
      <c r="B58" s="6"/>
      <c r="C58" s="6"/>
      <c r="D58" s="6"/>
      <c r="E58" s="6"/>
      <c r="F58" s="6"/>
      <c r="G58" s="6"/>
      <c r="H58" s="6"/>
    </row>
    <row r="59" spans="1:13" x14ac:dyDescent="0.35">
      <c r="A59" s="4" t="s">
        <v>142</v>
      </c>
    </row>
    <row r="60" spans="1:13" x14ac:dyDescent="0.35">
      <c r="B60" t="s">
        <v>137</v>
      </c>
      <c r="G60" s="4" t="s">
        <v>173</v>
      </c>
    </row>
    <row r="61" spans="1:13" x14ac:dyDescent="0.35">
      <c r="C61" t="s">
        <v>9</v>
      </c>
      <c r="D61" t="s">
        <v>12</v>
      </c>
      <c r="E61" t="s">
        <v>27</v>
      </c>
      <c r="F61" t="s">
        <v>38</v>
      </c>
      <c r="G61" t="s">
        <v>174</v>
      </c>
      <c r="M61" t="s">
        <v>53</v>
      </c>
    </row>
    <row r="62" spans="1:13" x14ac:dyDescent="0.35">
      <c r="B62" t="s">
        <v>12</v>
      </c>
      <c r="C62" s="6">
        <v>0.98</v>
      </c>
    </row>
    <row r="63" spans="1:13" x14ac:dyDescent="0.35">
      <c r="B63" t="s">
        <v>27</v>
      </c>
      <c r="C63" s="6">
        <v>0.15</v>
      </c>
      <c r="D63" s="6">
        <v>0.28999999999999998</v>
      </c>
    </row>
    <row r="64" spans="1:13" x14ac:dyDescent="0.35">
      <c r="B64" t="s">
        <v>38</v>
      </c>
      <c r="C64" s="6">
        <v>0.87</v>
      </c>
      <c r="D64" s="6">
        <v>0.88</v>
      </c>
      <c r="E64" s="6">
        <v>0.38</v>
      </c>
    </row>
    <row r="65" spans="1:8" x14ac:dyDescent="0.35">
      <c r="B65" t="s">
        <v>53</v>
      </c>
      <c r="C65" s="6">
        <v>0.15</v>
      </c>
      <c r="D65" s="6">
        <v>0.33</v>
      </c>
      <c r="E65" s="6">
        <v>0.82</v>
      </c>
      <c r="F65" s="6">
        <v>0.44</v>
      </c>
    </row>
    <row r="66" spans="1:8" x14ac:dyDescent="0.35">
      <c r="B66" t="s">
        <v>138</v>
      </c>
    </row>
    <row r="67" spans="1:8" x14ac:dyDescent="0.35">
      <c r="C67" t="s">
        <v>9</v>
      </c>
      <c r="D67" t="s">
        <v>12</v>
      </c>
      <c r="E67" t="s">
        <v>27</v>
      </c>
      <c r="F67" t="s">
        <v>38</v>
      </c>
    </row>
    <row r="68" spans="1:8" x14ac:dyDescent="0.35">
      <c r="B68" t="s">
        <v>12</v>
      </c>
      <c r="C68" s="6">
        <v>0.91</v>
      </c>
    </row>
    <row r="69" spans="1:8" x14ac:dyDescent="0.35">
      <c r="B69" t="s">
        <v>27</v>
      </c>
      <c r="C69" s="6">
        <v>0.77</v>
      </c>
      <c r="D69" s="6">
        <v>0.66</v>
      </c>
    </row>
    <row r="70" spans="1:8" x14ac:dyDescent="0.35">
      <c r="B70" t="s">
        <v>38</v>
      </c>
      <c r="C70" s="6">
        <v>0.62</v>
      </c>
      <c r="D70" s="6">
        <v>0.7</v>
      </c>
      <c r="E70" s="6">
        <v>0.33</v>
      </c>
    </row>
    <row r="71" spans="1:8" x14ac:dyDescent="0.35">
      <c r="B71" t="s">
        <v>53</v>
      </c>
      <c r="C71" s="6">
        <v>0.95</v>
      </c>
      <c r="D71" s="6">
        <v>0.92</v>
      </c>
      <c r="E71" s="6">
        <v>0.41</v>
      </c>
      <c r="F71" s="6">
        <v>0.5</v>
      </c>
    </row>
    <row r="72" spans="1:8" x14ac:dyDescent="0.35">
      <c r="A72" s="4" t="s">
        <v>139</v>
      </c>
    </row>
    <row r="73" spans="1:8" x14ac:dyDescent="0.35">
      <c r="A73" s="6" t="s">
        <v>192</v>
      </c>
      <c r="B73" s="6"/>
      <c r="C73" s="6"/>
      <c r="D73" s="6"/>
      <c r="E73" s="6"/>
      <c r="F73" s="6"/>
      <c r="G73" s="6"/>
      <c r="H73" s="6"/>
    </row>
    <row r="74" spans="1:8" x14ac:dyDescent="0.35">
      <c r="A74" s="6" t="s">
        <v>193</v>
      </c>
      <c r="B74" s="6"/>
      <c r="C74" s="6"/>
      <c r="D74" s="6"/>
      <c r="E74" s="6"/>
      <c r="F74" s="6"/>
      <c r="G74" s="6"/>
      <c r="H74" s="6"/>
    </row>
    <row r="75" spans="1:8" x14ac:dyDescent="0.35">
      <c r="A75" s="4" t="s">
        <v>140</v>
      </c>
    </row>
    <row r="76" spans="1:8" x14ac:dyDescent="0.35">
      <c r="A76" t="s">
        <v>189</v>
      </c>
    </row>
    <row r="77" spans="1:8" x14ac:dyDescent="0.35">
      <c r="A77" t="s">
        <v>190</v>
      </c>
    </row>
    <row r="78" spans="1:8" x14ac:dyDescent="0.35">
      <c r="A78" t="s">
        <v>191</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4"/>
  <sheetViews>
    <sheetView workbookViewId="0">
      <selection activeCell="A2" sqref="A2"/>
    </sheetView>
  </sheetViews>
  <sheetFormatPr defaultRowHeight="14.5" x14ac:dyDescent="0.35"/>
  <cols>
    <col min="1" max="1" width="27.6328125" customWidth="1"/>
    <col min="2" max="2" width="14.1796875" customWidth="1"/>
    <col min="3" max="3" width="14.90625" customWidth="1"/>
  </cols>
  <sheetData>
    <row r="1" spans="1:5" x14ac:dyDescent="0.35">
      <c r="A1" s="4" t="s">
        <v>161</v>
      </c>
      <c r="B1" t="s">
        <v>160</v>
      </c>
      <c r="C1" t="s">
        <v>158</v>
      </c>
      <c r="D1" t="s">
        <v>159</v>
      </c>
    </row>
    <row r="2" spans="1:5" x14ac:dyDescent="0.35">
      <c r="B2" s="6" t="s">
        <v>198</v>
      </c>
      <c r="C2" s="6" t="s">
        <v>199</v>
      </c>
      <c r="D2" s="6" t="s">
        <v>200</v>
      </c>
    </row>
    <row r="3" spans="1:5" x14ac:dyDescent="0.35">
      <c r="A3" s="11"/>
      <c r="B3" t="s">
        <v>156</v>
      </c>
      <c r="C3" t="s">
        <v>157</v>
      </c>
      <c r="D3" t="s">
        <v>143</v>
      </c>
      <c r="E3" t="s">
        <v>144</v>
      </c>
    </row>
    <row r="4" spans="1:5" x14ac:dyDescent="0.35">
      <c r="A4" t="s">
        <v>154</v>
      </c>
      <c r="B4" s="6">
        <v>20878</v>
      </c>
      <c r="C4" s="6">
        <v>922</v>
      </c>
      <c r="D4" s="6">
        <f>B4+C4</f>
        <v>21800</v>
      </c>
      <c r="E4" s="6">
        <f>C4/B4</f>
        <v>4.4161318133920872E-2</v>
      </c>
    </row>
    <row r="5" spans="1:5" x14ac:dyDescent="0.35">
      <c r="A5" t="s">
        <v>155</v>
      </c>
      <c r="B5" s="6">
        <v>3521</v>
      </c>
      <c r="C5" s="6">
        <v>311</v>
      </c>
      <c r="D5" s="6">
        <f>B5+C5</f>
        <v>3832</v>
      </c>
      <c r="E5" s="6">
        <f>C5/B5</f>
        <v>8.8327179778472029E-2</v>
      </c>
    </row>
    <row r="6" spans="1:5" x14ac:dyDescent="0.35">
      <c r="A6" t="s">
        <v>143</v>
      </c>
      <c r="B6" s="6">
        <f>B4+B5</f>
        <v>24399</v>
      </c>
      <c r="C6" s="6">
        <f>C4+C5</f>
        <v>1233</v>
      </c>
      <c r="D6" s="6">
        <f>D4+D5</f>
        <v>25632</v>
      </c>
      <c r="E6" s="12"/>
    </row>
    <row r="7" spans="1:5" x14ac:dyDescent="0.35">
      <c r="A7" t="s">
        <v>145</v>
      </c>
      <c r="B7" s="13" t="s">
        <v>194</v>
      </c>
    </row>
    <row r="10" spans="1:5" x14ac:dyDescent="0.35">
      <c r="A10" s="10" t="s">
        <v>146</v>
      </c>
      <c r="B10" s="21" t="s">
        <v>40</v>
      </c>
    </row>
    <row r="11" spans="1:5" x14ac:dyDescent="0.35">
      <c r="A11" s="10" t="s">
        <v>196</v>
      </c>
      <c r="B11" s="6">
        <f>ROUND(E5/E4,3)</f>
        <v>2</v>
      </c>
    </row>
    <row r="12" spans="1:5" x14ac:dyDescent="0.35">
      <c r="A12" s="14" t="s">
        <v>147</v>
      </c>
    </row>
    <row r="13" spans="1:5" x14ac:dyDescent="0.35">
      <c r="A13" s="10" t="s">
        <v>148</v>
      </c>
      <c r="B13" s="20">
        <f>100*C5/C6</f>
        <v>25.223033252230334</v>
      </c>
    </row>
    <row r="14" spans="1:5" x14ac:dyDescent="0.35">
      <c r="A14" s="10" t="s">
        <v>149</v>
      </c>
      <c r="B14" s="20">
        <f>100*B4/B6</f>
        <v>85.569080700028692</v>
      </c>
    </row>
    <row r="15" spans="1:5" x14ac:dyDescent="0.35">
      <c r="A15" s="10" t="s">
        <v>150</v>
      </c>
      <c r="B15" s="22" t="s">
        <v>201</v>
      </c>
    </row>
    <row r="16" spans="1:5" x14ac:dyDescent="0.35">
      <c r="A16" s="10" t="s">
        <v>151</v>
      </c>
      <c r="B16" s="22" t="s">
        <v>201</v>
      </c>
    </row>
    <row r="17" spans="1:5" x14ac:dyDescent="0.35">
      <c r="A17" s="10" t="s">
        <v>152</v>
      </c>
      <c r="B17" s="20">
        <f>100-B14</f>
        <v>14.430919299971308</v>
      </c>
    </row>
    <row r="18" spans="1:5" x14ac:dyDescent="0.35">
      <c r="A18" s="10" t="s">
        <v>153</v>
      </c>
      <c r="B18" s="20">
        <f>100-B13</f>
        <v>74.776966747769663</v>
      </c>
    </row>
    <row r="20" spans="1:5" x14ac:dyDescent="0.35">
      <c r="A20" s="4" t="s">
        <v>162</v>
      </c>
      <c r="B20" t="s">
        <v>160</v>
      </c>
      <c r="C20" t="s">
        <v>158</v>
      </c>
      <c r="D20" t="s">
        <v>159</v>
      </c>
    </row>
    <row r="21" spans="1:5" x14ac:dyDescent="0.35">
      <c r="A21" s="10" t="s">
        <v>203</v>
      </c>
      <c r="B21" s="6" t="s">
        <v>202</v>
      </c>
      <c r="C21" s="6" t="s">
        <v>204</v>
      </c>
      <c r="D21" s="6" t="s">
        <v>205</v>
      </c>
    </row>
    <row r="22" spans="1:5" x14ac:dyDescent="0.35">
      <c r="A22" s="11"/>
      <c r="B22" t="s">
        <v>156</v>
      </c>
      <c r="C22" t="s">
        <v>157</v>
      </c>
      <c r="D22" t="s">
        <v>143</v>
      </c>
      <c r="E22" t="s">
        <v>144</v>
      </c>
    </row>
    <row r="23" spans="1:5" x14ac:dyDescent="0.35">
      <c r="A23" t="s">
        <v>154</v>
      </c>
      <c r="B23" s="6">
        <v>23569</v>
      </c>
      <c r="C23" s="6">
        <v>9886</v>
      </c>
      <c r="D23" s="6">
        <f>B23+C23</f>
        <v>33455</v>
      </c>
      <c r="E23" s="6">
        <f>C23/D23</f>
        <v>0.29550141981766553</v>
      </c>
    </row>
    <row r="24" spans="1:5" x14ac:dyDescent="0.35">
      <c r="A24" t="s">
        <v>155</v>
      </c>
      <c r="B24" s="6">
        <v>12186</v>
      </c>
      <c r="C24" s="6">
        <v>9884</v>
      </c>
      <c r="D24" s="6">
        <f>B24+C24</f>
        <v>22070</v>
      </c>
      <c r="E24" s="6">
        <f>C24/D24</f>
        <v>0.44784775713638425</v>
      </c>
    </row>
    <row r="25" spans="1:5" x14ac:dyDescent="0.35">
      <c r="A25" t="s">
        <v>143</v>
      </c>
      <c r="B25" s="6">
        <f>B23+B24</f>
        <v>35755</v>
      </c>
      <c r="C25" s="6">
        <f>C23+C24</f>
        <v>19770</v>
      </c>
      <c r="D25" s="6">
        <f>D23+D24</f>
        <v>55525</v>
      </c>
      <c r="E25" s="12"/>
    </row>
    <row r="26" spans="1:5" x14ac:dyDescent="0.35">
      <c r="A26" t="s">
        <v>145</v>
      </c>
      <c r="B26" s="13" t="s">
        <v>194</v>
      </c>
    </row>
    <row r="29" spans="1:5" x14ac:dyDescent="0.35">
      <c r="A29" s="10" t="s">
        <v>146</v>
      </c>
      <c r="B29" s="21" t="s">
        <v>195</v>
      </c>
    </row>
    <row r="30" spans="1:5" x14ac:dyDescent="0.35">
      <c r="A30" s="10" t="s">
        <v>197</v>
      </c>
      <c r="B30" s="6">
        <f>ROUND(E24/E23,3)</f>
        <v>1.516</v>
      </c>
    </row>
    <row r="31" spans="1:5" x14ac:dyDescent="0.35">
      <c r="A31" s="14" t="s">
        <v>147</v>
      </c>
    </row>
    <row r="32" spans="1:5" x14ac:dyDescent="0.35">
      <c r="A32" s="10" t="s">
        <v>148</v>
      </c>
      <c r="B32" s="20">
        <f>100*C24/C25</f>
        <v>49.994941831057155</v>
      </c>
    </row>
    <row r="33" spans="1:10" x14ac:dyDescent="0.35">
      <c r="A33" s="10" t="s">
        <v>149</v>
      </c>
      <c r="B33" s="20">
        <f>100*B23/B25</f>
        <v>65.918053419102222</v>
      </c>
    </row>
    <row r="34" spans="1:10" x14ac:dyDescent="0.35">
      <c r="A34" s="10" t="s">
        <v>150</v>
      </c>
      <c r="B34" s="20">
        <f>100*C24/D24</f>
        <v>44.784775713638425</v>
      </c>
    </row>
    <row r="35" spans="1:10" x14ac:dyDescent="0.35">
      <c r="A35" s="10" t="s">
        <v>151</v>
      </c>
      <c r="B35" s="20">
        <f>100*B23/D23</f>
        <v>70.449858018233442</v>
      </c>
    </row>
    <row r="36" spans="1:10" x14ac:dyDescent="0.35">
      <c r="A36" s="10" t="s">
        <v>152</v>
      </c>
      <c r="B36" s="20">
        <f>100-B33</f>
        <v>34.081946580897778</v>
      </c>
    </row>
    <row r="37" spans="1:10" x14ac:dyDescent="0.35">
      <c r="A37" s="10" t="s">
        <v>153</v>
      </c>
      <c r="B37" s="20">
        <f>100-B32</f>
        <v>50.005058168942845</v>
      </c>
    </row>
    <row r="39" spans="1:10" x14ac:dyDescent="0.35">
      <c r="A39" s="4" t="s">
        <v>163</v>
      </c>
      <c r="B39" t="s">
        <v>160</v>
      </c>
      <c r="C39" t="s">
        <v>158</v>
      </c>
      <c r="D39" t="s">
        <v>159</v>
      </c>
      <c r="G39" t="s">
        <v>160</v>
      </c>
      <c r="H39" t="s">
        <v>158</v>
      </c>
      <c r="I39" t="s">
        <v>159</v>
      </c>
    </row>
    <row r="40" spans="1:10" x14ac:dyDescent="0.35">
      <c r="B40" s="21" t="s">
        <v>206</v>
      </c>
      <c r="C40" s="6" t="s">
        <v>207</v>
      </c>
      <c r="D40" s="6" t="s">
        <v>208</v>
      </c>
      <c r="E40" s="6"/>
      <c r="G40" s="21" t="s">
        <v>206</v>
      </c>
      <c r="H40" s="6" t="s">
        <v>207</v>
      </c>
      <c r="I40" s="6" t="s">
        <v>208</v>
      </c>
      <c r="J40" s="6"/>
    </row>
    <row r="41" spans="1:10" x14ac:dyDescent="0.35">
      <c r="A41" s="23" t="s">
        <v>214</v>
      </c>
      <c r="B41" t="s">
        <v>156</v>
      </c>
      <c r="C41" t="s">
        <v>157</v>
      </c>
      <c r="D41" t="s">
        <v>143</v>
      </c>
      <c r="E41" t="s">
        <v>144</v>
      </c>
      <c r="G41" t="s">
        <v>156</v>
      </c>
      <c r="H41" t="s">
        <v>157</v>
      </c>
      <c r="I41" t="s">
        <v>143</v>
      </c>
      <c r="J41" t="s">
        <v>144</v>
      </c>
    </row>
    <row r="42" spans="1:10" x14ac:dyDescent="0.35">
      <c r="A42" t="s">
        <v>154</v>
      </c>
      <c r="B42" s="6">
        <v>16527</v>
      </c>
      <c r="C42" s="6">
        <v>4450</v>
      </c>
      <c r="D42" s="6">
        <f>B42+C42</f>
        <v>20977</v>
      </c>
      <c r="E42" s="6">
        <f>C42/D42</f>
        <v>0.21213710254087811</v>
      </c>
      <c r="G42" s="6">
        <v>210999</v>
      </c>
      <c r="H42" s="6">
        <v>4450</v>
      </c>
      <c r="I42" s="6">
        <f>G42+H42</f>
        <v>215449</v>
      </c>
      <c r="J42" s="6">
        <f>H42/I42</f>
        <v>2.065454005356256E-2</v>
      </c>
    </row>
    <row r="43" spans="1:10" x14ac:dyDescent="0.35">
      <c r="A43" t="s">
        <v>155</v>
      </c>
      <c r="B43" s="6">
        <v>5548</v>
      </c>
      <c r="C43" s="6">
        <v>2093</v>
      </c>
      <c r="D43" s="6">
        <f>B43+C43</f>
        <v>7641</v>
      </c>
      <c r="E43" s="6">
        <f>C43/D43</f>
        <v>0.27391702656720324</v>
      </c>
      <c r="G43" s="6">
        <v>70912</v>
      </c>
      <c r="H43" s="6">
        <v>2093</v>
      </c>
      <c r="I43" s="6">
        <f>G43+H43</f>
        <v>73005</v>
      </c>
      <c r="J43" s="6">
        <f>H43/I43</f>
        <v>2.866926922813506E-2</v>
      </c>
    </row>
    <row r="44" spans="1:10" x14ac:dyDescent="0.35">
      <c r="A44" t="s">
        <v>143</v>
      </c>
      <c r="B44" s="6">
        <f>B42+B43</f>
        <v>22075</v>
      </c>
      <c r="C44" s="6">
        <f>C42+C43</f>
        <v>6543</v>
      </c>
      <c r="D44" s="6">
        <f>D42+D43</f>
        <v>28618</v>
      </c>
      <c r="E44" s="12"/>
      <c r="G44" s="6">
        <f>G42+G43</f>
        <v>281911</v>
      </c>
      <c r="H44" s="6">
        <f>H42+H43</f>
        <v>6543</v>
      </c>
      <c r="I44" s="6">
        <f>I42+I43</f>
        <v>288454</v>
      </c>
      <c r="J44" s="12"/>
    </row>
    <row r="45" spans="1:10" x14ac:dyDescent="0.35">
      <c r="A45" t="s">
        <v>145</v>
      </c>
      <c r="B45" s="13" t="s">
        <v>194</v>
      </c>
      <c r="G45" s="13" t="s">
        <v>194</v>
      </c>
    </row>
    <row r="48" spans="1:10" x14ac:dyDescent="0.35">
      <c r="A48" s="10" t="s">
        <v>146</v>
      </c>
      <c r="B48" s="21" t="s">
        <v>195</v>
      </c>
      <c r="G48" s="21" t="s">
        <v>195</v>
      </c>
    </row>
    <row r="49" spans="1:7" x14ac:dyDescent="0.35">
      <c r="A49" s="10" t="s">
        <v>197</v>
      </c>
      <c r="B49" s="6">
        <f>ROUND(E43/E42,3)</f>
        <v>1.2909999999999999</v>
      </c>
      <c r="G49" s="6">
        <f>ROUND(J43/J42,3)</f>
        <v>1.3879999999999999</v>
      </c>
    </row>
    <row r="50" spans="1:7" x14ac:dyDescent="0.35">
      <c r="A50" s="14" t="s">
        <v>147</v>
      </c>
    </row>
    <row r="51" spans="1:7" x14ac:dyDescent="0.35">
      <c r="A51" s="10" t="s">
        <v>148</v>
      </c>
      <c r="B51" s="22" t="s">
        <v>201</v>
      </c>
      <c r="G51" s="22" t="s">
        <v>201</v>
      </c>
    </row>
    <row r="52" spans="1:7" x14ac:dyDescent="0.35">
      <c r="A52" s="10" t="s">
        <v>149</v>
      </c>
      <c r="B52" s="22" t="s">
        <v>201</v>
      </c>
      <c r="G52" s="22" t="s">
        <v>201</v>
      </c>
    </row>
    <row r="53" spans="1:7" x14ac:dyDescent="0.35">
      <c r="A53" s="10" t="s">
        <v>150</v>
      </c>
      <c r="B53" s="20">
        <f>100*C43/D43</f>
        <v>27.391702656720323</v>
      </c>
      <c r="G53" s="20">
        <f>100*H43/I43</f>
        <v>2.8669269228135059</v>
      </c>
    </row>
    <row r="54" spans="1:7" x14ac:dyDescent="0.35">
      <c r="A54" s="10" t="s">
        <v>151</v>
      </c>
      <c r="B54" s="20">
        <f>100*B42/D42</f>
        <v>78.786289745912185</v>
      </c>
      <c r="G54" s="20">
        <f>100*G42/I42</f>
        <v>97.934545994643742</v>
      </c>
    </row>
    <row r="55" spans="1:7" x14ac:dyDescent="0.35">
      <c r="A55" s="10" t="s">
        <v>152</v>
      </c>
      <c r="B55" s="22" t="s">
        <v>201</v>
      </c>
      <c r="G55" s="22" t="s">
        <v>201</v>
      </c>
    </row>
    <row r="56" spans="1:7" x14ac:dyDescent="0.35">
      <c r="A56" s="10" t="s">
        <v>153</v>
      </c>
      <c r="B56" s="22" t="s">
        <v>201</v>
      </c>
      <c r="G56" s="22" t="s">
        <v>201</v>
      </c>
    </row>
    <row r="58" spans="1:7" x14ac:dyDescent="0.35">
      <c r="A58" s="4" t="s">
        <v>165</v>
      </c>
      <c r="B58" t="s">
        <v>160</v>
      </c>
      <c r="C58" t="s">
        <v>158</v>
      </c>
      <c r="D58" t="s">
        <v>159</v>
      </c>
    </row>
    <row r="59" spans="1:7" x14ac:dyDescent="0.35">
      <c r="A59" s="10" t="s">
        <v>209</v>
      </c>
      <c r="B59" s="6" t="s">
        <v>202</v>
      </c>
      <c r="C59" s="6" t="s">
        <v>210</v>
      </c>
      <c r="D59" s="6" t="s">
        <v>211</v>
      </c>
    </row>
    <row r="60" spans="1:7" x14ac:dyDescent="0.35">
      <c r="A60" s="11"/>
      <c r="B60" t="s">
        <v>156</v>
      </c>
      <c r="C60" t="s">
        <v>157</v>
      </c>
      <c r="D60" t="s">
        <v>143</v>
      </c>
      <c r="E60" t="s">
        <v>144</v>
      </c>
    </row>
    <row r="61" spans="1:7" x14ac:dyDescent="0.35">
      <c r="A61" t="s">
        <v>154</v>
      </c>
      <c r="B61" s="6">
        <v>28771</v>
      </c>
      <c r="C61" s="6">
        <v>229</v>
      </c>
      <c r="D61" s="6">
        <f>B61+C61</f>
        <v>29000</v>
      </c>
      <c r="E61" s="6">
        <f>C61/D61</f>
        <v>7.8965517241379318E-3</v>
      </c>
    </row>
    <row r="62" spans="1:7" x14ac:dyDescent="0.35">
      <c r="A62" t="s">
        <v>155</v>
      </c>
      <c r="B62" s="6">
        <v>28911</v>
      </c>
      <c r="C62" s="6">
        <v>89</v>
      </c>
      <c r="D62" s="6">
        <f>B62+C62</f>
        <v>29000</v>
      </c>
      <c r="E62" s="6">
        <f>C62/D62</f>
        <v>3.0689655172413794E-3</v>
      </c>
    </row>
    <row r="63" spans="1:7" x14ac:dyDescent="0.35">
      <c r="A63" t="s">
        <v>143</v>
      </c>
      <c r="B63" s="6">
        <f>B61+B62</f>
        <v>57682</v>
      </c>
      <c r="C63" s="6">
        <f>C61+C62</f>
        <v>318</v>
      </c>
      <c r="D63" s="6">
        <f>D61+D62</f>
        <v>58000</v>
      </c>
      <c r="E63" s="12"/>
    </row>
    <row r="64" spans="1:7" x14ac:dyDescent="0.35">
      <c r="A64" t="s">
        <v>145</v>
      </c>
      <c r="B64" s="13" t="s">
        <v>194</v>
      </c>
    </row>
    <row r="67" spans="1:5" x14ac:dyDescent="0.35">
      <c r="A67" s="10" t="s">
        <v>146</v>
      </c>
      <c r="B67" s="21" t="s">
        <v>195</v>
      </c>
    </row>
    <row r="68" spans="1:5" x14ac:dyDescent="0.35">
      <c r="A68" s="10" t="s">
        <v>197</v>
      </c>
      <c r="B68" s="6">
        <f>ROUND(E62/E61,3)</f>
        <v>0.38900000000000001</v>
      </c>
    </row>
    <row r="69" spans="1:5" x14ac:dyDescent="0.35">
      <c r="A69" s="14" t="s">
        <v>147</v>
      </c>
    </row>
    <row r="70" spans="1:5" x14ac:dyDescent="0.35">
      <c r="A70" s="10" t="s">
        <v>148</v>
      </c>
      <c r="B70" s="20">
        <f>100*C62/C63</f>
        <v>27.987421383647799</v>
      </c>
    </row>
    <row r="71" spans="1:5" x14ac:dyDescent="0.35">
      <c r="A71" s="10" t="s">
        <v>149</v>
      </c>
      <c r="B71" s="20">
        <f>100*B61/B63</f>
        <v>49.878644984570577</v>
      </c>
    </row>
    <row r="72" spans="1:5" x14ac:dyDescent="0.35">
      <c r="A72" s="10" t="s">
        <v>150</v>
      </c>
      <c r="B72" s="20">
        <f>100*C62/D62</f>
        <v>0.30689655172413793</v>
      </c>
      <c r="C72" t="s">
        <v>213</v>
      </c>
    </row>
    <row r="73" spans="1:5" x14ac:dyDescent="0.35">
      <c r="A73" s="10" t="s">
        <v>151</v>
      </c>
      <c r="B73" s="20">
        <f>100*B61/D61</f>
        <v>99.210344827586212</v>
      </c>
      <c r="C73" t="s">
        <v>213</v>
      </c>
    </row>
    <row r="74" spans="1:5" x14ac:dyDescent="0.35">
      <c r="A74" s="10" t="s">
        <v>152</v>
      </c>
      <c r="B74" s="20">
        <f>100-B71</f>
        <v>50.121355015429423</v>
      </c>
    </row>
    <row r="75" spans="1:5" x14ac:dyDescent="0.35">
      <c r="A75" s="10" t="s">
        <v>153</v>
      </c>
      <c r="B75" s="20">
        <f>100-B70</f>
        <v>72.012578616352201</v>
      </c>
    </row>
    <row r="77" spans="1:5" x14ac:dyDescent="0.35">
      <c r="A77" s="4" t="s">
        <v>164</v>
      </c>
      <c r="B77" t="s">
        <v>160</v>
      </c>
      <c r="C77" t="s">
        <v>158</v>
      </c>
      <c r="D77" t="s">
        <v>159</v>
      </c>
    </row>
    <row r="78" spans="1:5" x14ac:dyDescent="0.35">
      <c r="B78" s="6" t="s">
        <v>202</v>
      </c>
      <c r="C78" s="6" t="s">
        <v>212</v>
      </c>
      <c r="D78" s="6" t="s">
        <v>211</v>
      </c>
    </row>
    <row r="79" spans="1:5" x14ac:dyDescent="0.35">
      <c r="A79" s="11"/>
      <c r="B79" t="s">
        <v>156</v>
      </c>
      <c r="C79" t="s">
        <v>157</v>
      </c>
      <c r="D79" t="s">
        <v>143</v>
      </c>
      <c r="E79" t="s">
        <v>144</v>
      </c>
    </row>
    <row r="80" spans="1:5" x14ac:dyDescent="0.35">
      <c r="A80" t="s">
        <v>154</v>
      </c>
      <c r="B80" s="6">
        <v>3960</v>
      </c>
      <c r="C80" s="6">
        <v>100</v>
      </c>
      <c r="D80" s="6">
        <f>B80+C80</f>
        <v>4060</v>
      </c>
      <c r="E80" s="6">
        <f>C80/D80</f>
        <v>2.4630541871921183E-2</v>
      </c>
    </row>
    <row r="81" spans="1:5" x14ac:dyDescent="0.35">
      <c r="A81" t="s">
        <v>155</v>
      </c>
      <c r="B81" s="6">
        <v>24811</v>
      </c>
      <c r="C81" s="6">
        <v>129</v>
      </c>
      <c r="D81" s="6">
        <f>B81+C81</f>
        <v>24940</v>
      </c>
      <c r="E81" s="6">
        <f>C81/D81</f>
        <v>5.1724137931034482E-3</v>
      </c>
    </row>
    <row r="82" spans="1:5" x14ac:dyDescent="0.35">
      <c r="A82" t="s">
        <v>143</v>
      </c>
      <c r="B82" s="6">
        <f>B80+B81</f>
        <v>28771</v>
      </c>
      <c r="C82" s="6">
        <f>C80+C81</f>
        <v>229</v>
      </c>
      <c r="D82" s="6">
        <f>D80+D81</f>
        <v>29000</v>
      </c>
      <c r="E82" s="12"/>
    </row>
    <row r="83" spans="1:5" x14ac:dyDescent="0.35">
      <c r="A83" t="s">
        <v>145</v>
      </c>
      <c r="B83" s="13" t="s">
        <v>194</v>
      </c>
    </row>
    <row r="86" spans="1:5" x14ac:dyDescent="0.35">
      <c r="A86" s="10" t="s">
        <v>146</v>
      </c>
      <c r="B86" s="21" t="s">
        <v>195</v>
      </c>
    </row>
    <row r="87" spans="1:5" x14ac:dyDescent="0.35">
      <c r="A87" s="10" t="s">
        <v>197</v>
      </c>
      <c r="B87" s="6">
        <f>ROUND(E81/E80,3)</f>
        <v>0.21</v>
      </c>
    </row>
    <row r="88" spans="1:5" x14ac:dyDescent="0.35">
      <c r="A88" s="14" t="s">
        <v>147</v>
      </c>
    </row>
    <row r="89" spans="1:5" x14ac:dyDescent="0.35">
      <c r="A89" s="10" t="s">
        <v>148</v>
      </c>
      <c r="B89" s="20">
        <f>100*C81/C82</f>
        <v>56.331877729257641</v>
      </c>
    </row>
    <row r="90" spans="1:5" x14ac:dyDescent="0.35">
      <c r="A90" s="10" t="s">
        <v>149</v>
      </c>
      <c r="B90" s="20">
        <f>100*B80/B82</f>
        <v>13.763859441799033</v>
      </c>
    </row>
    <row r="91" spans="1:5" x14ac:dyDescent="0.35">
      <c r="A91" s="10" t="s">
        <v>150</v>
      </c>
      <c r="B91" s="20">
        <f>100*C81/D81</f>
        <v>0.51724137931034486</v>
      </c>
      <c r="C91" t="s">
        <v>213</v>
      </c>
    </row>
    <row r="92" spans="1:5" x14ac:dyDescent="0.35">
      <c r="A92" s="10" t="s">
        <v>151</v>
      </c>
      <c r="B92" s="20">
        <f>100*B80/D80</f>
        <v>97.536945812807886</v>
      </c>
      <c r="C92" t="s">
        <v>213</v>
      </c>
    </row>
    <row r="93" spans="1:5" x14ac:dyDescent="0.35">
      <c r="A93" s="10" t="s">
        <v>152</v>
      </c>
      <c r="B93" s="20">
        <f>100-B90</f>
        <v>86.236140558200972</v>
      </c>
    </row>
    <row r="94" spans="1:5" x14ac:dyDescent="0.35">
      <c r="A94" s="10" t="s">
        <v>153</v>
      </c>
      <c r="B94" s="20">
        <f>100-B89</f>
        <v>43.668122270742359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6"/>
  <sheetViews>
    <sheetView topLeftCell="A302" workbookViewId="0">
      <selection activeCell="H357" sqref="H357"/>
    </sheetView>
  </sheetViews>
  <sheetFormatPr defaultRowHeight="14.5" x14ac:dyDescent="0.35"/>
  <sheetData>
    <row r="1" spans="1:2" x14ac:dyDescent="0.35">
      <c r="A1" t="s">
        <v>270</v>
      </c>
    </row>
    <row r="3" spans="1:2" x14ac:dyDescent="0.35">
      <c r="A3" t="s">
        <v>271</v>
      </c>
    </row>
    <row r="4" spans="1:2" x14ac:dyDescent="0.35">
      <c r="A4" t="s">
        <v>272</v>
      </c>
      <c r="B4" t="s">
        <v>273</v>
      </c>
    </row>
    <row r="5" spans="1:2" x14ac:dyDescent="0.35">
      <c r="A5" t="s">
        <v>274</v>
      </c>
    </row>
    <row r="6" spans="1:2" x14ac:dyDescent="0.35">
      <c r="A6" t="s">
        <v>275</v>
      </c>
    </row>
    <row r="7" spans="1:2" x14ac:dyDescent="0.35">
      <c r="A7" t="s">
        <v>276</v>
      </c>
    </row>
    <row r="8" spans="1:2" x14ac:dyDescent="0.35">
      <c r="A8" t="s">
        <v>277</v>
      </c>
    </row>
    <row r="9" spans="1:2" x14ac:dyDescent="0.35">
      <c r="A9" t="s">
        <v>278</v>
      </c>
    </row>
    <row r="10" spans="1:2" x14ac:dyDescent="0.35">
      <c r="A10" t="s">
        <v>279</v>
      </c>
    </row>
    <row r="11" spans="1:2" x14ac:dyDescent="0.35">
      <c r="A11" t="s">
        <v>280</v>
      </c>
    </row>
    <row r="12" spans="1:2" x14ac:dyDescent="0.35">
      <c r="A12" t="s">
        <v>281</v>
      </c>
    </row>
    <row r="13" spans="1:2" x14ac:dyDescent="0.35">
      <c r="A13" t="s">
        <v>282</v>
      </c>
    </row>
    <row r="14" spans="1:2" x14ac:dyDescent="0.35">
      <c r="A14" t="s">
        <v>283</v>
      </c>
    </row>
    <row r="15" spans="1:2" x14ac:dyDescent="0.35">
      <c r="A15" t="s">
        <v>284</v>
      </c>
    </row>
    <row r="16" spans="1:2" x14ac:dyDescent="0.35">
      <c r="A16" t="s">
        <v>285</v>
      </c>
    </row>
    <row r="17" spans="1:1" x14ac:dyDescent="0.35">
      <c r="A17" t="s">
        <v>286</v>
      </c>
    </row>
    <row r="18" spans="1:1" x14ac:dyDescent="0.35">
      <c r="A18" t="s">
        <v>287</v>
      </c>
    </row>
    <row r="19" spans="1:1" x14ac:dyDescent="0.35">
      <c r="A19" t="s">
        <v>288</v>
      </c>
    </row>
    <row r="20" spans="1:1" x14ac:dyDescent="0.35">
      <c r="A20" t="s">
        <v>289</v>
      </c>
    </row>
    <row r="21" spans="1:1" x14ac:dyDescent="0.35">
      <c r="A21" t="s">
        <v>290</v>
      </c>
    </row>
    <row r="22" spans="1:1" x14ac:dyDescent="0.35">
      <c r="A22" t="s">
        <v>291</v>
      </c>
    </row>
    <row r="23" spans="1:1" x14ac:dyDescent="0.35">
      <c r="A23" t="s">
        <v>292</v>
      </c>
    </row>
    <row r="24" spans="1:1" x14ac:dyDescent="0.35">
      <c r="A24" t="s">
        <v>293</v>
      </c>
    </row>
    <row r="26" spans="1:1" x14ac:dyDescent="0.35">
      <c r="A26" t="s">
        <v>294</v>
      </c>
    </row>
    <row r="29" spans="1:1" x14ac:dyDescent="0.35">
      <c r="A29" t="s">
        <v>295</v>
      </c>
    </row>
    <row r="30" spans="1:1" x14ac:dyDescent="0.35">
      <c r="A30" t="s">
        <v>286</v>
      </c>
    </row>
    <row r="31" spans="1:1" x14ac:dyDescent="0.35">
      <c r="A31" t="s">
        <v>296</v>
      </c>
    </row>
    <row r="32" spans="1:1" x14ac:dyDescent="0.35">
      <c r="A32" t="s">
        <v>297</v>
      </c>
    </row>
    <row r="33" spans="1:1" x14ac:dyDescent="0.35">
      <c r="A33" t="s">
        <v>298</v>
      </c>
    </row>
    <row r="34" spans="1:1" x14ac:dyDescent="0.35">
      <c r="A34" t="s">
        <v>299</v>
      </c>
    </row>
    <row r="35" spans="1:1" x14ac:dyDescent="0.35">
      <c r="A35" t="s">
        <v>300</v>
      </c>
    </row>
    <row r="36" spans="1:1" x14ac:dyDescent="0.35">
      <c r="A36" t="s">
        <v>301</v>
      </c>
    </row>
    <row r="37" spans="1:1" x14ac:dyDescent="0.35">
      <c r="A37" t="s">
        <v>302</v>
      </c>
    </row>
    <row r="39" spans="1:1" x14ac:dyDescent="0.35">
      <c r="A39" t="s">
        <v>303</v>
      </c>
    </row>
    <row r="40" spans="1:1" x14ac:dyDescent="0.35">
      <c r="A40" t="s">
        <v>304</v>
      </c>
    </row>
    <row r="41" spans="1:1" x14ac:dyDescent="0.35">
      <c r="A41" t="s">
        <v>305</v>
      </c>
    </row>
    <row r="42" spans="1:1" x14ac:dyDescent="0.35">
      <c r="A42" t="s">
        <v>306</v>
      </c>
    </row>
    <row r="43" spans="1:1" x14ac:dyDescent="0.35">
      <c r="A43" t="s">
        <v>307</v>
      </c>
    </row>
    <row r="44" spans="1:1" x14ac:dyDescent="0.35">
      <c r="A44" t="s">
        <v>308</v>
      </c>
    </row>
    <row r="45" spans="1:1" x14ac:dyDescent="0.35">
      <c r="A45" t="s">
        <v>309</v>
      </c>
    </row>
    <row r="46" spans="1:1" x14ac:dyDescent="0.35">
      <c r="A46" t="s">
        <v>310</v>
      </c>
    </row>
    <row r="47" spans="1:1" x14ac:dyDescent="0.35">
      <c r="A47" t="s">
        <v>311</v>
      </c>
    </row>
    <row r="48" spans="1:1" x14ac:dyDescent="0.35">
      <c r="A48" t="s">
        <v>312</v>
      </c>
    </row>
    <row r="49" spans="1:1" x14ac:dyDescent="0.35">
      <c r="A49" t="s">
        <v>313</v>
      </c>
    </row>
    <row r="50" spans="1:1" x14ac:dyDescent="0.35">
      <c r="A50" t="s">
        <v>314</v>
      </c>
    </row>
    <row r="51" spans="1:1" x14ac:dyDescent="0.35">
      <c r="A51" t="s">
        <v>315</v>
      </c>
    </row>
    <row r="52" spans="1:1" x14ac:dyDescent="0.35">
      <c r="A52" t="s">
        <v>316</v>
      </c>
    </row>
    <row r="53" spans="1:1" x14ac:dyDescent="0.35">
      <c r="A53" t="s">
        <v>317</v>
      </c>
    </row>
    <row r="54" spans="1:1" x14ac:dyDescent="0.35">
      <c r="A54" t="s">
        <v>318</v>
      </c>
    </row>
    <row r="55" spans="1:1" x14ac:dyDescent="0.35">
      <c r="A55" t="s">
        <v>319</v>
      </c>
    </row>
    <row r="56" spans="1:1" x14ac:dyDescent="0.35">
      <c r="A56" t="s">
        <v>320</v>
      </c>
    </row>
    <row r="57" spans="1:1" x14ac:dyDescent="0.35">
      <c r="A57" t="s">
        <v>321</v>
      </c>
    </row>
    <row r="58" spans="1:1" x14ac:dyDescent="0.35">
      <c r="A58" t="s">
        <v>322</v>
      </c>
    </row>
    <row r="59" spans="1:1" x14ac:dyDescent="0.35">
      <c r="A59" t="s">
        <v>323</v>
      </c>
    </row>
    <row r="60" spans="1:1" x14ac:dyDescent="0.35">
      <c r="A60" t="s">
        <v>324</v>
      </c>
    </row>
    <row r="61" spans="1:1" x14ac:dyDescent="0.35">
      <c r="A61" t="s">
        <v>325</v>
      </c>
    </row>
    <row r="62" spans="1:1" x14ac:dyDescent="0.35">
      <c r="A62" t="s">
        <v>326</v>
      </c>
    </row>
    <row r="63" spans="1:1" x14ac:dyDescent="0.35">
      <c r="A63" t="s">
        <v>327</v>
      </c>
    </row>
    <row r="64" spans="1:1" x14ac:dyDescent="0.35">
      <c r="A64" t="s">
        <v>328</v>
      </c>
    </row>
    <row r="65" spans="1:1" x14ac:dyDescent="0.35">
      <c r="A65" t="s">
        <v>329</v>
      </c>
    </row>
    <row r="66" spans="1:1" x14ac:dyDescent="0.35">
      <c r="A66" t="s">
        <v>330</v>
      </c>
    </row>
    <row r="67" spans="1:1" x14ac:dyDescent="0.35">
      <c r="A67" t="s">
        <v>331</v>
      </c>
    </row>
    <row r="68" spans="1:1" x14ac:dyDescent="0.35">
      <c r="A68" t="s">
        <v>332</v>
      </c>
    </row>
    <row r="69" spans="1:1" x14ac:dyDescent="0.35">
      <c r="A69" t="s">
        <v>333</v>
      </c>
    </row>
    <row r="70" spans="1:1" x14ac:dyDescent="0.35">
      <c r="A70" t="s">
        <v>334</v>
      </c>
    </row>
    <row r="71" spans="1:1" x14ac:dyDescent="0.35">
      <c r="A71" t="s">
        <v>335</v>
      </c>
    </row>
    <row r="72" spans="1:1" x14ac:dyDescent="0.35">
      <c r="A72" t="s">
        <v>336</v>
      </c>
    </row>
    <row r="73" spans="1:1" x14ac:dyDescent="0.35">
      <c r="A73" t="s">
        <v>337</v>
      </c>
    </row>
    <row r="74" spans="1:1" x14ac:dyDescent="0.35">
      <c r="A74" t="s">
        <v>338</v>
      </c>
    </row>
    <row r="75" spans="1:1" x14ac:dyDescent="0.35">
      <c r="A75" t="s">
        <v>339</v>
      </c>
    </row>
    <row r="77" spans="1:1" x14ac:dyDescent="0.35">
      <c r="A77" t="s">
        <v>340</v>
      </c>
    </row>
    <row r="79" spans="1:1" x14ac:dyDescent="0.35">
      <c r="A79" t="s">
        <v>341</v>
      </c>
    </row>
    <row r="80" spans="1:1" x14ac:dyDescent="0.35">
      <c r="A80" t="s">
        <v>342</v>
      </c>
    </row>
    <row r="81" spans="1:1" x14ac:dyDescent="0.35">
      <c r="A81" t="s">
        <v>343</v>
      </c>
    </row>
    <row r="82" spans="1:1" x14ac:dyDescent="0.35">
      <c r="A82" t="s">
        <v>344</v>
      </c>
    </row>
    <row r="83" spans="1:1" x14ac:dyDescent="0.35">
      <c r="A83" t="s">
        <v>345</v>
      </c>
    </row>
    <row r="84" spans="1:1" x14ac:dyDescent="0.35">
      <c r="A84" t="s">
        <v>346</v>
      </c>
    </row>
    <row r="85" spans="1:1" x14ac:dyDescent="0.35">
      <c r="A85" t="s">
        <v>347</v>
      </c>
    </row>
    <row r="86" spans="1:1" x14ac:dyDescent="0.35">
      <c r="A86" t="s">
        <v>348</v>
      </c>
    </row>
    <row r="87" spans="1:1" x14ac:dyDescent="0.35">
      <c r="A87" t="s">
        <v>349</v>
      </c>
    </row>
    <row r="88" spans="1:1" x14ac:dyDescent="0.35">
      <c r="A88" t="s">
        <v>350</v>
      </c>
    </row>
    <row r="89" spans="1:1" x14ac:dyDescent="0.35">
      <c r="A89" t="s">
        <v>351</v>
      </c>
    </row>
    <row r="90" spans="1:1" x14ac:dyDescent="0.35">
      <c r="A90" t="s">
        <v>352</v>
      </c>
    </row>
    <row r="91" spans="1:1" x14ac:dyDescent="0.35">
      <c r="A91" t="s">
        <v>353</v>
      </c>
    </row>
    <row r="92" spans="1:1" x14ac:dyDescent="0.35">
      <c r="A92" t="s">
        <v>354</v>
      </c>
    </row>
    <row r="93" spans="1:1" x14ac:dyDescent="0.35">
      <c r="A93" t="s">
        <v>355</v>
      </c>
    </row>
    <row r="94" spans="1:1" x14ac:dyDescent="0.35">
      <c r="A94" t="s">
        <v>356</v>
      </c>
    </row>
    <row r="95" spans="1:1" x14ac:dyDescent="0.35">
      <c r="A95" t="s">
        <v>357</v>
      </c>
    </row>
    <row r="96" spans="1:1" x14ac:dyDescent="0.35">
      <c r="A96" t="s">
        <v>358</v>
      </c>
    </row>
    <row r="98" spans="1:1" x14ac:dyDescent="0.35">
      <c r="A98" t="s">
        <v>359</v>
      </c>
    </row>
    <row r="99" spans="1:1" x14ac:dyDescent="0.35">
      <c r="A99" t="s">
        <v>339</v>
      </c>
    </row>
    <row r="102" spans="1:1" x14ac:dyDescent="0.35">
      <c r="A102" t="s">
        <v>360</v>
      </c>
    </row>
    <row r="103" spans="1:1" x14ac:dyDescent="0.35">
      <c r="A103" t="s">
        <v>361</v>
      </c>
    </row>
    <row r="104" spans="1:1" x14ac:dyDescent="0.35">
      <c r="A104" t="s">
        <v>362</v>
      </c>
    </row>
    <row r="106" spans="1:1" x14ac:dyDescent="0.35">
      <c r="A106" t="s">
        <v>363</v>
      </c>
    </row>
    <row r="107" spans="1:1" x14ac:dyDescent="0.35">
      <c r="A107" t="s">
        <v>364</v>
      </c>
    </row>
    <row r="108" spans="1:1" x14ac:dyDescent="0.35">
      <c r="A108" t="s">
        <v>365</v>
      </c>
    </row>
    <row r="109" spans="1:1" x14ac:dyDescent="0.35">
      <c r="A109" t="s">
        <v>366</v>
      </c>
    </row>
    <row r="110" spans="1:1" x14ac:dyDescent="0.35">
      <c r="A110" t="s">
        <v>367</v>
      </c>
    </row>
    <row r="111" spans="1:1" x14ac:dyDescent="0.35">
      <c r="A111" t="s">
        <v>368</v>
      </c>
    </row>
    <row r="113" spans="1:1" x14ac:dyDescent="0.35">
      <c r="A113" t="s">
        <v>369</v>
      </c>
    </row>
    <row r="114" spans="1:1" x14ac:dyDescent="0.35">
      <c r="A114" t="s">
        <v>370</v>
      </c>
    </row>
    <row r="116" spans="1:1" x14ac:dyDescent="0.35">
      <c r="A116" t="s">
        <v>371</v>
      </c>
    </row>
    <row r="117" spans="1:1" x14ac:dyDescent="0.35">
      <c r="A117" t="s">
        <v>372</v>
      </c>
    </row>
    <row r="118" spans="1:1" x14ac:dyDescent="0.35">
      <c r="A118" t="s">
        <v>373</v>
      </c>
    </row>
    <row r="120" spans="1:1" x14ac:dyDescent="0.35">
      <c r="A120" t="s">
        <v>374</v>
      </c>
    </row>
    <row r="121" spans="1:1" x14ac:dyDescent="0.35">
      <c r="A121" t="s">
        <v>375</v>
      </c>
    </row>
    <row r="122" spans="1:1" x14ac:dyDescent="0.35">
      <c r="A122" t="s">
        <v>376</v>
      </c>
    </row>
    <row r="123" spans="1:1" x14ac:dyDescent="0.35">
      <c r="A123" t="s">
        <v>377</v>
      </c>
    </row>
    <row r="124" spans="1:1" x14ac:dyDescent="0.35">
      <c r="A124" t="s">
        <v>378</v>
      </c>
    </row>
    <row r="125" spans="1:1" x14ac:dyDescent="0.35">
      <c r="A125" t="s">
        <v>379</v>
      </c>
    </row>
    <row r="126" spans="1:1" x14ac:dyDescent="0.35">
      <c r="A126" t="s">
        <v>380</v>
      </c>
    </row>
    <row r="127" spans="1:1" x14ac:dyDescent="0.35">
      <c r="A127" t="s">
        <v>367</v>
      </c>
    </row>
    <row r="128" spans="1:1" x14ac:dyDescent="0.35">
      <c r="A128" t="s">
        <v>368</v>
      </c>
    </row>
    <row r="130" spans="1:2" x14ac:dyDescent="0.35">
      <c r="A130" t="s">
        <v>381</v>
      </c>
    </row>
    <row r="131" spans="1:2" x14ac:dyDescent="0.35">
      <c r="A131" t="s">
        <v>382</v>
      </c>
      <c r="B131" t="s">
        <v>383</v>
      </c>
    </row>
    <row r="132" spans="1:2" x14ac:dyDescent="0.35">
      <c r="A132" t="s">
        <v>384</v>
      </c>
    </row>
    <row r="135" spans="1:2" x14ac:dyDescent="0.35">
      <c r="A135" t="s">
        <v>385</v>
      </c>
    </row>
    <row r="137" spans="1:2" x14ac:dyDescent="0.35">
      <c r="A137" t="s">
        <v>386</v>
      </c>
    </row>
    <row r="138" spans="1:2" x14ac:dyDescent="0.35">
      <c r="A138" t="s">
        <v>387</v>
      </c>
    </row>
    <row r="139" spans="1:2" x14ac:dyDescent="0.35">
      <c r="A139" t="s">
        <v>388</v>
      </c>
    </row>
    <row r="140" spans="1:2" x14ac:dyDescent="0.35">
      <c r="A140" t="s">
        <v>389</v>
      </c>
    </row>
    <row r="141" spans="1:2" x14ac:dyDescent="0.35">
      <c r="A141" t="s">
        <v>390</v>
      </c>
    </row>
    <row r="142" spans="1:2" x14ac:dyDescent="0.35">
      <c r="A142" t="s">
        <v>391</v>
      </c>
    </row>
    <row r="143" spans="1:2" x14ac:dyDescent="0.35">
      <c r="A143" t="s">
        <v>392</v>
      </c>
    </row>
    <row r="144" spans="1:2" x14ac:dyDescent="0.35">
      <c r="A144" t="s">
        <v>393</v>
      </c>
    </row>
    <row r="145" spans="1:2" x14ac:dyDescent="0.35">
      <c r="A145" t="s">
        <v>394</v>
      </c>
    </row>
    <row r="146" spans="1:2" x14ac:dyDescent="0.35">
      <c r="A146" t="s">
        <v>395</v>
      </c>
    </row>
    <row r="148" spans="1:2" x14ac:dyDescent="0.35">
      <c r="B148" t="s">
        <v>396</v>
      </c>
    </row>
    <row r="150" spans="1:2" x14ac:dyDescent="0.35">
      <c r="A150" t="s">
        <v>397</v>
      </c>
    </row>
    <row r="152" spans="1:2" x14ac:dyDescent="0.35">
      <c r="A152" t="s">
        <v>398</v>
      </c>
    </row>
    <row r="153" spans="1:2" x14ac:dyDescent="0.35">
      <c r="A153" t="s">
        <v>399</v>
      </c>
    </row>
    <row r="154" spans="1:2" x14ac:dyDescent="0.35">
      <c r="A154" t="s">
        <v>400</v>
      </c>
    </row>
    <row r="155" spans="1:2" x14ac:dyDescent="0.35">
      <c r="A155" t="s">
        <v>401</v>
      </c>
    </row>
    <row r="156" spans="1:2" x14ac:dyDescent="0.35">
      <c r="A156" t="s">
        <v>402</v>
      </c>
    </row>
    <row r="158" spans="1:2" x14ac:dyDescent="0.35">
      <c r="A158" t="s">
        <v>403</v>
      </c>
    </row>
    <row r="159" spans="1:2" x14ac:dyDescent="0.35">
      <c r="A159" t="s">
        <v>404</v>
      </c>
    </row>
    <row r="161" spans="1:1" x14ac:dyDescent="0.35">
      <c r="A161" t="s">
        <v>405</v>
      </c>
    </row>
    <row r="163" spans="1:1" x14ac:dyDescent="0.35">
      <c r="A163" t="s">
        <v>406</v>
      </c>
    </row>
    <row r="164" spans="1:1" x14ac:dyDescent="0.35">
      <c r="A164" t="s">
        <v>407</v>
      </c>
    </row>
    <row r="165" spans="1:1" x14ac:dyDescent="0.35">
      <c r="A165" t="s">
        <v>408</v>
      </c>
    </row>
    <row r="166" spans="1:1" x14ac:dyDescent="0.35">
      <c r="A166" t="s">
        <v>409</v>
      </c>
    </row>
    <row r="167" spans="1:1" x14ac:dyDescent="0.35">
      <c r="A167" t="s">
        <v>410</v>
      </c>
    </row>
    <row r="168" spans="1:1" x14ac:dyDescent="0.35">
      <c r="A168" t="s">
        <v>411</v>
      </c>
    </row>
    <row r="169" spans="1:1" x14ac:dyDescent="0.35">
      <c r="A169" t="s">
        <v>412</v>
      </c>
    </row>
    <row r="170" spans="1:1" x14ac:dyDescent="0.35">
      <c r="A170" t="s">
        <v>413</v>
      </c>
    </row>
    <row r="171" spans="1:1" x14ac:dyDescent="0.35">
      <c r="A171" t="s">
        <v>414</v>
      </c>
    </row>
    <row r="172" spans="1:1" x14ac:dyDescent="0.35">
      <c r="A172" t="s">
        <v>415</v>
      </c>
    </row>
    <row r="173" spans="1:1" x14ac:dyDescent="0.35">
      <c r="A173" t="s">
        <v>416</v>
      </c>
    </row>
    <row r="174" spans="1:1" x14ac:dyDescent="0.35">
      <c r="A174" t="s">
        <v>417</v>
      </c>
    </row>
    <row r="175" spans="1:1" x14ac:dyDescent="0.35">
      <c r="A175" t="s">
        <v>418</v>
      </c>
    </row>
    <row r="176" spans="1:1" x14ac:dyDescent="0.35">
      <c r="A176" t="s">
        <v>419</v>
      </c>
    </row>
    <row r="177" spans="1:1" x14ac:dyDescent="0.35">
      <c r="A177" t="s">
        <v>420</v>
      </c>
    </row>
    <row r="179" spans="1:1" x14ac:dyDescent="0.35">
      <c r="A179" t="s">
        <v>359</v>
      </c>
    </row>
    <row r="180" spans="1:1" x14ac:dyDescent="0.35">
      <c r="A180" t="s">
        <v>339</v>
      </c>
    </row>
    <row r="183" spans="1:1" x14ac:dyDescent="0.35">
      <c r="A183" t="s">
        <v>421</v>
      </c>
    </row>
    <row r="184" spans="1:1" x14ac:dyDescent="0.35">
      <c r="A184" t="s">
        <v>422</v>
      </c>
    </row>
    <row r="185" spans="1:1" x14ac:dyDescent="0.35">
      <c r="A185" t="s">
        <v>423</v>
      </c>
    </row>
    <row r="186" spans="1:1" x14ac:dyDescent="0.35">
      <c r="A186" t="s">
        <v>424</v>
      </c>
    </row>
    <row r="187" spans="1:1" x14ac:dyDescent="0.35">
      <c r="A187" t="s">
        <v>367</v>
      </c>
    </row>
    <row r="188" spans="1:1" x14ac:dyDescent="0.35">
      <c r="A188" t="s">
        <v>368</v>
      </c>
    </row>
    <row r="190" spans="1:1" x14ac:dyDescent="0.35">
      <c r="A190" t="s">
        <v>369</v>
      </c>
    </row>
    <row r="191" spans="1:1" x14ac:dyDescent="0.35">
      <c r="A191" t="s">
        <v>425</v>
      </c>
    </row>
    <row r="193" spans="1:2" x14ac:dyDescent="0.35">
      <c r="A193" t="s">
        <v>371</v>
      </c>
    </row>
    <row r="194" spans="1:2" x14ac:dyDescent="0.35">
      <c r="A194" t="s">
        <v>372</v>
      </c>
    </row>
    <row r="195" spans="1:2" x14ac:dyDescent="0.35">
      <c r="A195" t="s">
        <v>426</v>
      </c>
    </row>
    <row r="197" spans="1:2" x14ac:dyDescent="0.35">
      <c r="A197" t="s">
        <v>374</v>
      </c>
    </row>
    <row r="198" spans="1:2" x14ac:dyDescent="0.35">
      <c r="A198" t="s">
        <v>375</v>
      </c>
    </row>
    <row r="199" spans="1:2" x14ac:dyDescent="0.35">
      <c r="A199" t="s">
        <v>427</v>
      </c>
    </row>
    <row r="200" spans="1:2" x14ac:dyDescent="0.35">
      <c r="A200" t="s">
        <v>428</v>
      </c>
    </row>
    <row r="201" spans="1:2" x14ac:dyDescent="0.35">
      <c r="A201" t="s">
        <v>429</v>
      </c>
    </row>
    <row r="202" spans="1:2" x14ac:dyDescent="0.35">
      <c r="A202" t="s">
        <v>430</v>
      </c>
    </row>
    <row r="203" spans="1:2" x14ac:dyDescent="0.35">
      <c r="A203" t="s">
        <v>431</v>
      </c>
    </row>
    <row r="204" spans="1:2" x14ac:dyDescent="0.35">
      <c r="A204" t="s">
        <v>367</v>
      </c>
    </row>
    <row r="205" spans="1:2" x14ac:dyDescent="0.35">
      <c r="A205" t="s">
        <v>368</v>
      </c>
    </row>
    <row r="207" spans="1:2" x14ac:dyDescent="0.35">
      <c r="A207" t="s">
        <v>432</v>
      </c>
    </row>
    <row r="208" spans="1:2" x14ac:dyDescent="0.35">
      <c r="A208" t="s">
        <v>433</v>
      </c>
      <c r="B208" t="s">
        <v>434</v>
      </c>
    </row>
    <row r="209" spans="1:1" x14ac:dyDescent="0.35">
      <c r="A209" t="s">
        <v>435</v>
      </c>
    </row>
    <row r="212" spans="1:1" x14ac:dyDescent="0.35">
      <c r="A212" t="s">
        <v>385</v>
      </c>
    </row>
    <row r="214" spans="1:1" x14ac:dyDescent="0.35">
      <c r="A214" t="s">
        <v>436</v>
      </c>
    </row>
    <row r="215" spans="1:1" x14ac:dyDescent="0.35">
      <c r="A215" t="s">
        <v>437</v>
      </c>
    </row>
    <row r="216" spans="1:1" x14ac:dyDescent="0.35">
      <c r="A216" t="s">
        <v>438</v>
      </c>
    </row>
    <row r="217" spans="1:1" x14ac:dyDescent="0.35">
      <c r="A217" t="s">
        <v>439</v>
      </c>
    </row>
    <row r="218" spans="1:1" x14ac:dyDescent="0.35">
      <c r="A218" t="s">
        <v>440</v>
      </c>
    </row>
    <row r="219" spans="1:1" x14ac:dyDescent="0.35">
      <c r="A219" t="s">
        <v>441</v>
      </c>
    </row>
    <row r="220" spans="1:1" x14ac:dyDescent="0.35">
      <c r="A220" t="s">
        <v>442</v>
      </c>
    </row>
    <row r="221" spans="1:1" x14ac:dyDescent="0.35">
      <c r="A221" t="s">
        <v>443</v>
      </c>
    </row>
    <row r="222" spans="1:1" x14ac:dyDescent="0.35">
      <c r="A222" t="s">
        <v>444</v>
      </c>
    </row>
    <row r="223" spans="1:1" x14ac:dyDescent="0.35">
      <c r="A223" t="s">
        <v>445</v>
      </c>
    </row>
    <row r="225" spans="1:2" x14ac:dyDescent="0.35">
      <c r="B225" t="s">
        <v>446</v>
      </c>
    </row>
    <row r="227" spans="1:2" x14ac:dyDescent="0.35">
      <c r="A227" t="s">
        <v>447</v>
      </c>
    </row>
    <row r="229" spans="1:2" x14ac:dyDescent="0.35">
      <c r="A229" t="s">
        <v>398</v>
      </c>
    </row>
    <row r="230" spans="1:2" x14ac:dyDescent="0.35">
      <c r="A230" t="s">
        <v>448</v>
      </c>
    </row>
    <row r="231" spans="1:2" x14ac:dyDescent="0.35">
      <c r="A231" t="s">
        <v>449</v>
      </c>
    </row>
    <row r="232" spans="1:2" x14ac:dyDescent="0.35">
      <c r="A232" t="s">
        <v>450</v>
      </c>
    </row>
    <row r="233" spans="1:2" x14ac:dyDescent="0.35">
      <c r="A233" t="s">
        <v>451</v>
      </c>
    </row>
    <row r="235" spans="1:2" x14ac:dyDescent="0.35">
      <c r="A235" t="s">
        <v>403</v>
      </c>
    </row>
    <row r="236" spans="1:2" x14ac:dyDescent="0.35">
      <c r="A236" t="s">
        <v>404</v>
      </c>
    </row>
    <row r="238" spans="1:2" x14ac:dyDescent="0.35">
      <c r="A238" t="s">
        <v>452</v>
      </c>
    </row>
    <row r="240" spans="1:2" x14ac:dyDescent="0.35">
      <c r="A240" t="s">
        <v>453</v>
      </c>
    </row>
    <row r="241" spans="1:1" x14ac:dyDescent="0.35">
      <c r="A241" t="s">
        <v>454</v>
      </c>
    </row>
    <row r="242" spans="1:1" x14ac:dyDescent="0.35">
      <c r="A242" t="s">
        <v>455</v>
      </c>
    </row>
    <row r="243" spans="1:1" x14ac:dyDescent="0.35">
      <c r="A243" t="s">
        <v>456</v>
      </c>
    </row>
    <row r="244" spans="1:1" x14ac:dyDescent="0.35">
      <c r="A244" t="s">
        <v>457</v>
      </c>
    </row>
    <row r="245" spans="1:1" x14ac:dyDescent="0.35">
      <c r="A245" t="s">
        <v>458</v>
      </c>
    </row>
    <row r="246" spans="1:1" x14ac:dyDescent="0.35">
      <c r="A246" t="s">
        <v>459</v>
      </c>
    </row>
    <row r="247" spans="1:1" x14ac:dyDescent="0.35">
      <c r="A247" t="s">
        <v>460</v>
      </c>
    </row>
    <row r="248" spans="1:1" x14ac:dyDescent="0.35">
      <c r="A248" t="s">
        <v>461</v>
      </c>
    </row>
    <row r="249" spans="1:1" x14ac:dyDescent="0.35">
      <c r="A249" t="s">
        <v>462</v>
      </c>
    </row>
    <row r="250" spans="1:1" x14ac:dyDescent="0.35">
      <c r="A250" t="s">
        <v>463</v>
      </c>
    </row>
    <row r="252" spans="1:1" x14ac:dyDescent="0.35">
      <c r="A252" t="s">
        <v>464</v>
      </c>
    </row>
    <row r="253" spans="1:1" x14ac:dyDescent="0.35">
      <c r="A253" t="s">
        <v>465</v>
      </c>
    </row>
    <row r="254" spans="1:1" x14ac:dyDescent="0.35">
      <c r="A254" t="s">
        <v>466</v>
      </c>
    </row>
    <row r="256" spans="1:1" x14ac:dyDescent="0.35">
      <c r="A256" t="s">
        <v>467</v>
      </c>
    </row>
    <row r="259" spans="1:1" x14ac:dyDescent="0.35">
      <c r="A259" t="s">
        <v>369</v>
      </c>
    </row>
    <row r="260" spans="1:1" x14ac:dyDescent="0.35">
      <c r="A260" t="s">
        <v>468</v>
      </c>
    </row>
    <row r="262" spans="1:1" x14ac:dyDescent="0.35">
      <c r="A262" t="s">
        <v>371</v>
      </c>
    </row>
    <row r="263" spans="1:1" x14ac:dyDescent="0.35">
      <c r="A263" t="s">
        <v>372</v>
      </c>
    </row>
    <row r="264" spans="1:1" x14ac:dyDescent="0.35">
      <c r="A264" t="s">
        <v>469</v>
      </c>
    </row>
    <row r="266" spans="1:1" x14ac:dyDescent="0.35">
      <c r="A266" t="s">
        <v>374</v>
      </c>
    </row>
    <row r="267" spans="1:1" x14ac:dyDescent="0.35">
      <c r="A267" t="s">
        <v>375</v>
      </c>
    </row>
    <row r="268" spans="1:1" x14ac:dyDescent="0.35">
      <c r="A268" t="s">
        <v>470</v>
      </c>
    </row>
    <row r="269" spans="1:1" x14ac:dyDescent="0.35">
      <c r="A269" t="s">
        <v>471</v>
      </c>
    </row>
    <row r="270" spans="1:1" x14ac:dyDescent="0.35">
      <c r="A270" t="s">
        <v>472</v>
      </c>
    </row>
    <row r="271" spans="1:1" x14ac:dyDescent="0.35">
      <c r="A271" t="s">
        <v>473</v>
      </c>
    </row>
    <row r="272" spans="1:1" x14ac:dyDescent="0.35">
      <c r="A272" t="s">
        <v>474</v>
      </c>
    </row>
    <row r="273" spans="1:2" x14ac:dyDescent="0.35">
      <c r="A273" t="s">
        <v>475</v>
      </c>
    </row>
    <row r="274" spans="1:2" x14ac:dyDescent="0.35">
      <c r="A274" t="s">
        <v>367</v>
      </c>
    </row>
    <row r="275" spans="1:2" x14ac:dyDescent="0.35">
      <c r="A275" t="s">
        <v>368</v>
      </c>
    </row>
    <row r="277" spans="1:2" x14ac:dyDescent="0.35">
      <c r="A277" t="s">
        <v>476</v>
      </c>
    </row>
    <row r="278" spans="1:2" x14ac:dyDescent="0.35">
      <c r="A278" t="s">
        <v>477</v>
      </c>
      <c r="B278" t="s">
        <v>478</v>
      </c>
    </row>
    <row r="279" spans="1:2" x14ac:dyDescent="0.35">
      <c r="A279" t="s">
        <v>479</v>
      </c>
    </row>
    <row r="281" spans="1:2" x14ac:dyDescent="0.35">
      <c r="A281" t="s">
        <v>385</v>
      </c>
    </row>
    <row r="283" spans="1:2" x14ac:dyDescent="0.35">
      <c r="A283" t="s">
        <v>480</v>
      </c>
    </row>
    <row r="284" spans="1:2" x14ac:dyDescent="0.35">
      <c r="A284" t="s">
        <v>481</v>
      </c>
    </row>
    <row r="285" spans="1:2" x14ac:dyDescent="0.35">
      <c r="A285" t="s">
        <v>482</v>
      </c>
    </row>
    <row r="286" spans="1:2" x14ac:dyDescent="0.35">
      <c r="A286" t="s">
        <v>483</v>
      </c>
    </row>
    <row r="287" spans="1:2" x14ac:dyDescent="0.35">
      <c r="A287" t="s">
        <v>484</v>
      </c>
    </row>
    <row r="288" spans="1:2" x14ac:dyDescent="0.35">
      <c r="A288" t="s">
        <v>485</v>
      </c>
    </row>
    <row r="289" spans="1:1" x14ac:dyDescent="0.35">
      <c r="A289" t="s">
        <v>486</v>
      </c>
    </row>
    <row r="290" spans="1:1" x14ac:dyDescent="0.35">
      <c r="A290" t="s">
        <v>487</v>
      </c>
    </row>
    <row r="291" spans="1:1" x14ac:dyDescent="0.35">
      <c r="A291" t="s">
        <v>488</v>
      </c>
    </row>
    <row r="292" spans="1:1" x14ac:dyDescent="0.35">
      <c r="A292" t="s">
        <v>489</v>
      </c>
    </row>
    <row r="294" spans="1:1" x14ac:dyDescent="0.35">
      <c r="A294" t="s">
        <v>490</v>
      </c>
    </row>
    <row r="295" spans="1:1" x14ac:dyDescent="0.35">
      <c r="A295" t="s">
        <v>491</v>
      </c>
    </row>
    <row r="296" spans="1:1" x14ac:dyDescent="0.35">
      <c r="A296" t="s">
        <v>492</v>
      </c>
    </row>
    <row r="297" spans="1:1" x14ac:dyDescent="0.35">
      <c r="A297" t="s">
        <v>493</v>
      </c>
    </row>
    <row r="298" spans="1:1" x14ac:dyDescent="0.35">
      <c r="A298" t="s">
        <v>494</v>
      </c>
    </row>
    <row r="299" spans="1:1" x14ac:dyDescent="0.35">
      <c r="A299" t="s">
        <v>495</v>
      </c>
    </row>
    <row r="300" spans="1:1" x14ac:dyDescent="0.35">
      <c r="A300" t="s">
        <v>496</v>
      </c>
    </row>
    <row r="302" spans="1:1" x14ac:dyDescent="0.35">
      <c r="A302" t="s">
        <v>497</v>
      </c>
    </row>
    <row r="303" spans="1:1" x14ac:dyDescent="0.35">
      <c r="A303" t="s">
        <v>498</v>
      </c>
    </row>
    <row r="304" spans="1:1" x14ac:dyDescent="0.35">
      <c r="A304" t="s">
        <v>499</v>
      </c>
    </row>
    <row r="305" spans="1:1" x14ac:dyDescent="0.35">
      <c r="A305" t="s">
        <v>500</v>
      </c>
    </row>
    <row r="306" spans="1:1" x14ac:dyDescent="0.35">
      <c r="A306" t="s">
        <v>501</v>
      </c>
    </row>
    <row r="308" spans="1:1" x14ac:dyDescent="0.35">
      <c r="A308" t="s">
        <v>453</v>
      </c>
    </row>
    <row r="309" spans="1:1" x14ac:dyDescent="0.35">
      <c r="A309" t="s">
        <v>454</v>
      </c>
    </row>
    <row r="310" spans="1:1" x14ac:dyDescent="0.35">
      <c r="A310" t="s">
        <v>455</v>
      </c>
    </row>
    <row r="311" spans="1:1" x14ac:dyDescent="0.35">
      <c r="A311" t="s">
        <v>456</v>
      </c>
    </row>
    <row r="312" spans="1:1" x14ac:dyDescent="0.35">
      <c r="A312" t="s">
        <v>457</v>
      </c>
    </row>
    <row r="313" spans="1:1" x14ac:dyDescent="0.35">
      <c r="A313" t="s">
        <v>458</v>
      </c>
    </row>
    <row r="314" spans="1:1" x14ac:dyDescent="0.35">
      <c r="A314" t="s">
        <v>459</v>
      </c>
    </row>
    <row r="315" spans="1:1" x14ac:dyDescent="0.35">
      <c r="A315" t="s">
        <v>460</v>
      </c>
    </row>
    <row r="316" spans="1:1" x14ac:dyDescent="0.35">
      <c r="A316" t="s">
        <v>461</v>
      </c>
    </row>
    <row r="317" spans="1:1" x14ac:dyDescent="0.35">
      <c r="A317" t="s">
        <v>462</v>
      </c>
    </row>
    <row r="318" spans="1:1" x14ac:dyDescent="0.35">
      <c r="A318" t="s">
        <v>463</v>
      </c>
    </row>
    <row r="320" spans="1:1" x14ac:dyDescent="0.35">
      <c r="A320" t="s">
        <v>464</v>
      </c>
    </row>
    <row r="321" spans="1:1" x14ac:dyDescent="0.35">
      <c r="A321" t="s">
        <v>465</v>
      </c>
    </row>
    <row r="322" spans="1:1" x14ac:dyDescent="0.35">
      <c r="A322" t="s">
        <v>466</v>
      </c>
    </row>
    <row r="324" spans="1:1" x14ac:dyDescent="0.35">
      <c r="A324" t="s">
        <v>467</v>
      </c>
    </row>
    <row r="327" spans="1:1" x14ac:dyDescent="0.35">
      <c r="A327" t="s">
        <v>369</v>
      </c>
    </row>
    <row r="328" spans="1:1" x14ac:dyDescent="0.35">
      <c r="A328" t="s">
        <v>502</v>
      </c>
    </row>
    <row r="330" spans="1:1" x14ac:dyDescent="0.35">
      <c r="A330" t="s">
        <v>371</v>
      </c>
    </row>
    <row r="331" spans="1:1" x14ac:dyDescent="0.35">
      <c r="A331" t="s">
        <v>372</v>
      </c>
    </row>
    <row r="332" spans="1:1" x14ac:dyDescent="0.35">
      <c r="A332" t="s">
        <v>503</v>
      </c>
    </row>
    <row r="334" spans="1:1" x14ac:dyDescent="0.35">
      <c r="A334" t="s">
        <v>374</v>
      </c>
    </row>
    <row r="335" spans="1:1" x14ac:dyDescent="0.35">
      <c r="A335" t="s">
        <v>504</v>
      </c>
    </row>
    <row r="336" spans="1:1" x14ac:dyDescent="0.35">
      <c r="A336" t="s">
        <v>505</v>
      </c>
    </row>
    <row r="337" spans="1:2" x14ac:dyDescent="0.35">
      <c r="A337" t="s">
        <v>506</v>
      </c>
    </row>
    <row r="338" spans="1:2" x14ac:dyDescent="0.35">
      <c r="A338" t="s">
        <v>507</v>
      </c>
    </row>
    <row r="339" spans="1:2" x14ac:dyDescent="0.35">
      <c r="A339" t="s">
        <v>508</v>
      </c>
    </row>
    <row r="340" spans="1:2" x14ac:dyDescent="0.35">
      <c r="A340" t="s">
        <v>509</v>
      </c>
    </row>
    <row r="341" spans="1:2" x14ac:dyDescent="0.35">
      <c r="A341" t="s">
        <v>510</v>
      </c>
    </row>
    <row r="342" spans="1:2" x14ac:dyDescent="0.35">
      <c r="A342" t="s">
        <v>511</v>
      </c>
    </row>
    <row r="343" spans="1:2" x14ac:dyDescent="0.35">
      <c r="A343" t="s">
        <v>512</v>
      </c>
    </row>
    <row r="344" spans="1:2" x14ac:dyDescent="0.35">
      <c r="A344" t="s">
        <v>513</v>
      </c>
    </row>
    <row r="345" spans="1:2" x14ac:dyDescent="0.35">
      <c r="A345" t="s">
        <v>514</v>
      </c>
    </row>
    <row r="346" spans="1:2" x14ac:dyDescent="0.35">
      <c r="A346" t="s">
        <v>367</v>
      </c>
    </row>
    <row r="347" spans="1:2" x14ac:dyDescent="0.35">
      <c r="A347" t="s">
        <v>368</v>
      </c>
    </row>
    <row r="349" spans="1:2" x14ac:dyDescent="0.35">
      <c r="A349" t="s">
        <v>515</v>
      </c>
    </row>
    <row r="350" spans="1:2" x14ac:dyDescent="0.35">
      <c r="A350" t="s">
        <v>516</v>
      </c>
      <c r="B350" t="s">
        <v>517</v>
      </c>
    </row>
    <row r="351" spans="1:2" x14ac:dyDescent="0.35">
      <c r="A351" t="s">
        <v>518</v>
      </c>
    </row>
    <row r="353" spans="1:1" x14ac:dyDescent="0.35">
      <c r="A353" t="s">
        <v>385</v>
      </c>
    </row>
    <row r="355" spans="1:1" x14ac:dyDescent="0.35">
      <c r="A355" t="s">
        <v>519</v>
      </c>
    </row>
    <row r="356" spans="1:1" x14ac:dyDescent="0.35">
      <c r="A356" t="s">
        <v>520</v>
      </c>
    </row>
    <row r="357" spans="1:1" x14ac:dyDescent="0.35">
      <c r="A357" t="s">
        <v>521</v>
      </c>
    </row>
    <row r="358" spans="1:1" x14ac:dyDescent="0.35">
      <c r="A358" t="s">
        <v>522</v>
      </c>
    </row>
    <row r="359" spans="1:1" x14ac:dyDescent="0.35">
      <c r="A359" t="s">
        <v>523</v>
      </c>
    </row>
    <row r="360" spans="1:1" x14ac:dyDescent="0.35">
      <c r="A360" t="s">
        <v>524</v>
      </c>
    </row>
    <row r="361" spans="1:1" x14ac:dyDescent="0.35">
      <c r="A361" t="s">
        <v>525</v>
      </c>
    </row>
    <row r="362" spans="1:1" x14ac:dyDescent="0.35">
      <c r="A362" t="s">
        <v>526</v>
      </c>
    </row>
    <row r="363" spans="1:1" x14ac:dyDescent="0.35">
      <c r="A363" t="s">
        <v>527</v>
      </c>
    </row>
    <row r="364" spans="1:1" x14ac:dyDescent="0.35">
      <c r="A364" t="s">
        <v>528</v>
      </c>
    </row>
    <row r="365" spans="1:1" x14ac:dyDescent="0.35">
      <c r="A365" t="s">
        <v>529</v>
      </c>
    </row>
    <row r="366" spans="1:1" x14ac:dyDescent="0.35">
      <c r="A366" t="s">
        <v>530</v>
      </c>
    </row>
    <row r="367" spans="1:1" x14ac:dyDescent="0.35">
      <c r="A367" t="s">
        <v>531</v>
      </c>
    </row>
    <row r="368" spans="1:1" x14ac:dyDescent="0.35">
      <c r="A368" t="s">
        <v>532</v>
      </c>
    </row>
    <row r="369" spans="1:1" x14ac:dyDescent="0.35">
      <c r="A369" t="s">
        <v>533</v>
      </c>
    </row>
    <row r="370" spans="1:1" x14ac:dyDescent="0.35">
      <c r="A370" t="s">
        <v>534</v>
      </c>
    </row>
    <row r="371" spans="1:1" x14ac:dyDescent="0.35">
      <c r="A371" t="s">
        <v>535</v>
      </c>
    </row>
    <row r="372" spans="1:1" x14ac:dyDescent="0.35">
      <c r="A372" t="s">
        <v>536</v>
      </c>
    </row>
    <row r="373" spans="1:1" x14ac:dyDescent="0.35">
      <c r="A373" t="s">
        <v>537</v>
      </c>
    </row>
    <row r="374" spans="1:1" x14ac:dyDescent="0.35">
      <c r="A374" t="s">
        <v>538</v>
      </c>
    </row>
    <row r="376" spans="1:1" x14ac:dyDescent="0.35">
      <c r="A376" t="s">
        <v>490</v>
      </c>
    </row>
    <row r="378" spans="1:1" x14ac:dyDescent="0.35">
      <c r="A378" t="s">
        <v>539</v>
      </c>
    </row>
    <row r="379" spans="1:1" x14ac:dyDescent="0.35">
      <c r="A379" t="s">
        <v>491</v>
      </c>
    </row>
    <row r="380" spans="1:1" x14ac:dyDescent="0.35">
      <c r="A380" t="s">
        <v>540</v>
      </c>
    </row>
    <row r="381" spans="1:1" x14ac:dyDescent="0.35">
      <c r="A381" t="s">
        <v>541</v>
      </c>
    </row>
    <row r="382" spans="1:1" x14ac:dyDescent="0.35">
      <c r="A382" t="s">
        <v>542</v>
      </c>
    </row>
    <row r="383" spans="1:1" x14ac:dyDescent="0.35">
      <c r="A383" t="s">
        <v>543</v>
      </c>
    </row>
    <row r="384" spans="1:1" x14ac:dyDescent="0.35">
      <c r="A384" t="s">
        <v>544</v>
      </c>
    </row>
    <row r="385" spans="1:1" x14ac:dyDescent="0.35">
      <c r="A385" t="s">
        <v>491</v>
      </c>
    </row>
    <row r="386" spans="1:1" x14ac:dyDescent="0.35">
      <c r="A386" t="s">
        <v>545</v>
      </c>
    </row>
    <row r="387" spans="1:1" x14ac:dyDescent="0.35">
      <c r="A387" t="s">
        <v>546</v>
      </c>
    </row>
    <row r="388" spans="1:1" x14ac:dyDescent="0.35">
      <c r="A388" t="s">
        <v>547</v>
      </c>
    </row>
    <row r="389" spans="1:1" x14ac:dyDescent="0.35">
      <c r="A389" t="s">
        <v>548</v>
      </c>
    </row>
    <row r="390" spans="1:1" x14ac:dyDescent="0.35">
      <c r="A390" t="s">
        <v>496</v>
      </c>
    </row>
    <row r="392" spans="1:1" x14ac:dyDescent="0.35">
      <c r="A392" t="s">
        <v>497</v>
      </c>
    </row>
    <row r="393" spans="1:1" x14ac:dyDescent="0.35">
      <c r="A393" t="s">
        <v>549</v>
      </c>
    </row>
    <row r="394" spans="1:1" x14ac:dyDescent="0.35">
      <c r="A394" t="s">
        <v>550</v>
      </c>
    </row>
    <row r="395" spans="1:1" x14ac:dyDescent="0.35">
      <c r="A395" t="s">
        <v>551</v>
      </c>
    </row>
    <row r="396" spans="1:1" x14ac:dyDescent="0.35">
      <c r="A396" t="s">
        <v>500</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4"/>
  <sheetViews>
    <sheetView topLeftCell="M1" workbookViewId="0">
      <selection activeCell="U89" sqref="U89"/>
    </sheetView>
  </sheetViews>
  <sheetFormatPr defaultColWidth="8.90625" defaultRowHeight="14.5" x14ac:dyDescent="0.35"/>
  <cols>
    <col min="1" max="2" width="5.54296875" style="27" bestFit="1" customWidth="1"/>
    <col min="3" max="3" width="7" style="27" bestFit="1" customWidth="1"/>
    <col min="4" max="4" width="7" style="27" customWidth="1"/>
    <col min="5" max="5" width="5.90625" style="27" bestFit="1" customWidth="1"/>
    <col min="6" max="6" width="6.81640625" style="27" customWidth="1"/>
    <col min="7" max="7" width="6.90625" style="27" customWidth="1"/>
    <col min="8" max="9" width="7.6328125" style="27" customWidth="1"/>
    <col min="10" max="11" width="8.36328125" style="28" bestFit="1" customWidth="1"/>
    <col min="12" max="12" width="8.6328125" style="28" customWidth="1"/>
    <col min="13" max="13" width="8.90625" style="28"/>
    <col min="14" max="16" width="8.90625" style="27"/>
    <col min="17" max="16384" width="8.90625" style="28"/>
  </cols>
  <sheetData>
    <row r="1" spans="1:16" s="26" customFormat="1" x14ac:dyDescent="0.35">
      <c r="A1" s="25" t="s">
        <v>228</v>
      </c>
      <c r="B1" s="25"/>
      <c r="C1" s="25"/>
      <c r="D1" s="25"/>
      <c r="E1" s="25"/>
      <c r="F1" s="25" t="s">
        <v>229</v>
      </c>
      <c r="G1" s="25"/>
      <c r="H1" s="25"/>
      <c r="I1" s="25"/>
      <c r="J1" s="26" t="s">
        <v>230</v>
      </c>
      <c r="N1" s="25"/>
      <c r="O1" s="25"/>
      <c r="P1" s="25"/>
    </row>
    <row r="2" spans="1:16" s="26" customFormat="1" x14ac:dyDescent="0.35">
      <c r="A2" s="25" t="s">
        <v>231</v>
      </c>
      <c r="B2" s="25" t="s">
        <v>232</v>
      </c>
      <c r="C2" s="25" t="s">
        <v>233</v>
      </c>
      <c r="D2" s="25" t="s">
        <v>234</v>
      </c>
      <c r="E2" s="25" t="s">
        <v>235</v>
      </c>
      <c r="F2" s="25" t="s">
        <v>236</v>
      </c>
      <c r="G2" s="25" t="s">
        <v>237</v>
      </c>
      <c r="H2" s="25" t="s">
        <v>238</v>
      </c>
      <c r="I2" s="25" t="s">
        <v>239</v>
      </c>
      <c r="J2" s="25" t="s">
        <v>240</v>
      </c>
      <c r="K2" s="25" t="s">
        <v>241</v>
      </c>
      <c r="L2" s="25" t="s">
        <v>242</v>
      </c>
      <c r="M2" s="26" t="s">
        <v>243</v>
      </c>
      <c r="N2" s="25" t="s">
        <v>247</v>
      </c>
      <c r="O2" s="25"/>
      <c r="P2" s="25"/>
    </row>
    <row r="3" spans="1:16" x14ac:dyDescent="0.35">
      <c r="A3" s="27">
        <v>208.3</v>
      </c>
      <c r="B3" s="27">
        <v>135.30000000000001</v>
      </c>
      <c r="C3" s="27">
        <v>48.7</v>
      </c>
      <c r="D3" s="27">
        <f>A3-C3-0.2*B3</f>
        <v>132.54000000000002</v>
      </c>
      <c r="E3" s="27" t="s">
        <v>244</v>
      </c>
      <c r="F3" s="27">
        <v>212.3</v>
      </c>
      <c r="G3" s="27">
        <v>106</v>
      </c>
      <c r="H3" s="27">
        <v>47.3</v>
      </c>
      <c r="I3" s="27">
        <f>F3-H3-0.2*G3</f>
        <v>143.80000000000001</v>
      </c>
      <c r="J3" s="27">
        <f t="shared" ref="J3:L38" si="0">F3-A3</f>
        <v>4</v>
      </c>
      <c r="K3" s="27">
        <f t="shared" si="0"/>
        <v>-29.300000000000011</v>
      </c>
      <c r="L3" s="27">
        <f t="shared" si="0"/>
        <v>-1.4000000000000057</v>
      </c>
      <c r="M3" s="27">
        <f>J3-L3-0.2*K3</f>
        <v>11.260000000000009</v>
      </c>
    </row>
    <row r="4" spans="1:16" x14ac:dyDescent="0.35">
      <c r="A4" s="27">
        <v>201.3</v>
      </c>
      <c r="B4" s="27">
        <v>68.3</v>
      </c>
      <c r="C4" s="27">
        <v>52</v>
      </c>
      <c r="D4" s="27">
        <f t="shared" ref="D4:D38" si="1">A4-C4-0.2*B4</f>
        <v>135.64000000000001</v>
      </c>
      <c r="E4" s="27" t="s">
        <v>244</v>
      </c>
      <c r="F4" s="27">
        <v>220.3</v>
      </c>
      <c r="G4" s="27">
        <v>56.3</v>
      </c>
      <c r="H4" s="27">
        <v>54.7</v>
      </c>
      <c r="I4" s="27">
        <f t="shared" ref="I4:I38" si="2">F4-H4-0.2*G4</f>
        <v>154.34000000000003</v>
      </c>
      <c r="J4" s="27">
        <f t="shared" si="0"/>
        <v>19</v>
      </c>
      <c r="K4" s="27">
        <f t="shared" si="0"/>
        <v>-12</v>
      </c>
      <c r="L4" s="27">
        <f t="shared" si="0"/>
        <v>2.7000000000000028</v>
      </c>
      <c r="M4" s="27">
        <f t="shared" ref="M4:M38" si="3">J4-L4-0.2*K4</f>
        <v>18.699999999999996</v>
      </c>
      <c r="N4" s="33" t="s">
        <v>552</v>
      </c>
    </row>
    <row r="5" spans="1:16" x14ac:dyDescent="0.35">
      <c r="A5" s="27">
        <v>163.69999999999999</v>
      </c>
      <c r="B5" s="27">
        <v>60</v>
      </c>
      <c r="C5" s="27">
        <v>47</v>
      </c>
      <c r="D5" s="27">
        <f t="shared" si="1"/>
        <v>104.69999999999999</v>
      </c>
      <c r="E5" s="27" t="s">
        <v>244</v>
      </c>
      <c r="F5" s="27">
        <v>168.3</v>
      </c>
      <c r="G5" s="27">
        <v>54.3</v>
      </c>
      <c r="H5" s="27">
        <v>51</v>
      </c>
      <c r="I5" s="27">
        <f t="shared" si="2"/>
        <v>106.44000000000001</v>
      </c>
      <c r="J5" s="27">
        <f t="shared" si="0"/>
        <v>4.6000000000000227</v>
      </c>
      <c r="K5" s="27">
        <f t="shared" si="0"/>
        <v>-5.7000000000000028</v>
      </c>
      <c r="L5" s="27">
        <f t="shared" si="0"/>
        <v>4</v>
      </c>
      <c r="M5" s="27">
        <f t="shared" si="3"/>
        <v>1.7400000000000233</v>
      </c>
    </row>
    <row r="6" spans="1:16" x14ac:dyDescent="0.35">
      <c r="A6" s="27">
        <v>199</v>
      </c>
      <c r="B6" s="27">
        <v>114</v>
      </c>
      <c r="C6" s="27">
        <v>40.299999999999997</v>
      </c>
      <c r="D6" s="27">
        <f t="shared" si="1"/>
        <v>135.89999999999998</v>
      </c>
      <c r="E6" s="27" t="s">
        <v>244</v>
      </c>
      <c r="F6" s="27">
        <v>178.7</v>
      </c>
      <c r="G6" s="27">
        <v>115.7</v>
      </c>
      <c r="H6" s="27">
        <v>37.700000000000003</v>
      </c>
      <c r="I6" s="27">
        <f t="shared" si="2"/>
        <v>117.86</v>
      </c>
      <c r="J6" s="27">
        <f t="shared" si="0"/>
        <v>-20.300000000000011</v>
      </c>
      <c r="K6" s="27">
        <f t="shared" si="0"/>
        <v>1.7000000000000028</v>
      </c>
      <c r="L6" s="27">
        <f t="shared" si="0"/>
        <v>-2.5999999999999943</v>
      </c>
      <c r="M6" s="27">
        <f t="shared" si="3"/>
        <v>-18.040000000000017</v>
      </c>
      <c r="N6" s="27" t="s">
        <v>553</v>
      </c>
    </row>
    <row r="7" spans="1:16" x14ac:dyDescent="0.35">
      <c r="A7" s="27">
        <v>169</v>
      </c>
      <c r="B7" s="27">
        <v>67</v>
      </c>
      <c r="C7" s="27">
        <v>44</v>
      </c>
      <c r="D7" s="27">
        <f t="shared" si="1"/>
        <v>111.6</v>
      </c>
      <c r="E7" s="27" t="s">
        <v>244</v>
      </c>
      <c r="F7" s="27">
        <v>137.69999999999999</v>
      </c>
      <c r="G7" s="27">
        <v>47.3</v>
      </c>
      <c r="H7" s="27">
        <v>40.700000000000003</v>
      </c>
      <c r="I7" s="27">
        <f t="shared" si="2"/>
        <v>87.539999999999992</v>
      </c>
      <c r="J7" s="27">
        <f t="shared" si="0"/>
        <v>-31.300000000000011</v>
      </c>
      <c r="K7" s="27">
        <f t="shared" si="0"/>
        <v>-19.700000000000003</v>
      </c>
      <c r="L7" s="27">
        <f t="shared" si="0"/>
        <v>-3.2999999999999972</v>
      </c>
      <c r="M7" s="27">
        <f t="shared" si="3"/>
        <v>-24.060000000000013</v>
      </c>
      <c r="N7" s="27" t="s">
        <v>272</v>
      </c>
      <c r="O7" s="27" t="s">
        <v>554</v>
      </c>
    </row>
    <row r="8" spans="1:16" x14ac:dyDescent="0.35">
      <c r="A8" s="27">
        <v>157</v>
      </c>
      <c r="B8" s="27">
        <v>79.7</v>
      </c>
      <c r="C8" s="27">
        <v>48.7</v>
      </c>
      <c r="D8" s="27">
        <f t="shared" si="1"/>
        <v>92.36</v>
      </c>
      <c r="E8" s="27" t="s">
        <v>244</v>
      </c>
      <c r="F8" s="27">
        <v>158.69999999999999</v>
      </c>
      <c r="G8" s="27">
        <v>72.7</v>
      </c>
      <c r="H8" s="27">
        <v>48.7</v>
      </c>
      <c r="I8" s="27">
        <f t="shared" si="2"/>
        <v>95.45999999999998</v>
      </c>
      <c r="J8" s="27">
        <f t="shared" si="0"/>
        <v>1.6999999999999886</v>
      </c>
      <c r="K8" s="27">
        <f t="shared" si="0"/>
        <v>-7</v>
      </c>
      <c r="L8" s="27">
        <f t="shared" si="0"/>
        <v>0</v>
      </c>
      <c r="M8" s="27">
        <f t="shared" si="3"/>
        <v>3.099999999999989</v>
      </c>
      <c r="N8" s="27" t="s">
        <v>555</v>
      </c>
    </row>
    <row r="9" spans="1:16" x14ac:dyDescent="0.35">
      <c r="A9" s="27">
        <v>173.3</v>
      </c>
      <c r="B9" s="27">
        <v>58</v>
      </c>
      <c r="C9" s="27">
        <v>61</v>
      </c>
      <c r="D9" s="27">
        <f t="shared" si="1"/>
        <v>100.70000000000002</v>
      </c>
      <c r="E9" s="27" t="s">
        <v>244</v>
      </c>
      <c r="F9" s="27">
        <v>176.3</v>
      </c>
      <c r="G9" s="27">
        <v>67.3</v>
      </c>
      <c r="H9" s="27">
        <v>53.3</v>
      </c>
      <c r="I9" s="27">
        <f t="shared" si="2"/>
        <v>109.54000000000002</v>
      </c>
      <c r="J9" s="27">
        <f t="shared" si="0"/>
        <v>3</v>
      </c>
      <c r="K9" s="27">
        <f t="shared" si="0"/>
        <v>9.2999999999999972</v>
      </c>
      <c r="L9" s="27">
        <f t="shared" si="0"/>
        <v>-7.7000000000000028</v>
      </c>
      <c r="M9" s="27">
        <f t="shared" si="3"/>
        <v>8.8400000000000034</v>
      </c>
      <c r="N9" s="29" t="s">
        <v>556</v>
      </c>
      <c r="O9" s="29"/>
      <c r="P9" s="29"/>
    </row>
    <row r="10" spans="1:16" x14ac:dyDescent="0.35">
      <c r="A10" s="27">
        <v>166.7</v>
      </c>
      <c r="B10" s="27">
        <v>92.3</v>
      </c>
      <c r="C10" s="27">
        <v>52.7</v>
      </c>
      <c r="D10" s="27">
        <f t="shared" si="1"/>
        <v>95.539999999999992</v>
      </c>
      <c r="E10" s="27" t="s">
        <v>244</v>
      </c>
      <c r="F10" s="27">
        <v>170.7</v>
      </c>
      <c r="G10" s="27">
        <v>64</v>
      </c>
      <c r="H10" s="27">
        <v>59.3</v>
      </c>
      <c r="I10" s="27">
        <f t="shared" si="2"/>
        <v>98.6</v>
      </c>
      <c r="J10" s="27">
        <f t="shared" si="0"/>
        <v>4</v>
      </c>
      <c r="K10" s="27">
        <f t="shared" si="0"/>
        <v>-28.299999999999997</v>
      </c>
      <c r="L10" s="27">
        <f t="shared" si="0"/>
        <v>6.5999999999999943</v>
      </c>
      <c r="M10" s="27">
        <f t="shared" si="3"/>
        <v>3.0600000000000058</v>
      </c>
      <c r="N10" s="27" t="s">
        <v>557</v>
      </c>
    </row>
    <row r="11" spans="1:16" x14ac:dyDescent="0.35">
      <c r="A11" s="27">
        <v>190.3</v>
      </c>
      <c r="B11" s="27">
        <v>120.3</v>
      </c>
      <c r="C11" s="27">
        <v>36</v>
      </c>
      <c r="D11" s="27">
        <f t="shared" si="1"/>
        <v>130.24</v>
      </c>
      <c r="E11" s="27" t="s">
        <v>244</v>
      </c>
      <c r="F11" s="27">
        <v>182.3</v>
      </c>
      <c r="G11" s="27">
        <v>138</v>
      </c>
      <c r="H11" s="27">
        <v>36</v>
      </c>
      <c r="I11" s="27">
        <f t="shared" si="2"/>
        <v>118.70000000000002</v>
      </c>
      <c r="J11" s="27">
        <f t="shared" si="0"/>
        <v>-8</v>
      </c>
      <c r="K11" s="27">
        <f t="shared" si="0"/>
        <v>17.700000000000003</v>
      </c>
      <c r="L11" s="27">
        <f t="shared" si="0"/>
        <v>0</v>
      </c>
      <c r="M11" s="27">
        <f t="shared" si="3"/>
        <v>-11.540000000000001</v>
      </c>
      <c r="N11" s="27" t="s">
        <v>558</v>
      </c>
    </row>
    <row r="12" spans="1:16" x14ac:dyDescent="0.35">
      <c r="A12" s="27">
        <v>173.3</v>
      </c>
      <c r="B12" s="27">
        <v>182.7</v>
      </c>
      <c r="C12" s="27">
        <v>39.299999999999997</v>
      </c>
      <c r="D12" s="27">
        <f t="shared" si="1"/>
        <v>97.460000000000008</v>
      </c>
      <c r="E12" s="27" t="s">
        <v>244</v>
      </c>
      <c r="F12" s="27">
        <v>187.7</v>
      </c>
      <c r="G12" s="27">
        <v>153.30000000000001</v>
      </c>
      <c r="H12" s="27">
        <v>44.3</v>
      </c>
      <c r="I12" s="27">
        <f t="shared" si="2"/>
        <v>112.73999999999998</v>
      </c>
      <c r="J12" s="27">
        <f t="shared" si="0"/>
        <v>14.399999999999977</v>
      </c>
      <c r="K12" s="27">
        <f t="shared" si="0"/>
        <v>-29.399999999999977</v>
      </c>
      <c r="L12" s="27">
        <f t="shared" si="0"/>
        <v>5</v>
      </c>
      <c r="M12" s="27">
        <f t="shared" si="3"/>
        <v>15.279999999999973</v>
      </c>
      <c r="N12" s="27" t="s">
        <v>559</v>
      </c>
    </row>
    <row r="13" spans="1:16" x14ac:dyDescent="0.35">
      <c r="A13" s="27">
        <v>197.3</v>
      </c>
      <c r="B13" s="27">
        <v>120.3</v>
      </c>
      <c r="C13" s="27">
        <v>45.3</v>
      </c>
      <c r="D13" s="27">
        <f t="shared" si="1"/>
        <v>127.94</v>
      </c>
      <c r="E13" s="27" t="s">
        <v>244</v>
      </c>
      <c r="F13" s="27">
        <v>187</v>
      </c>
      <c r="G13" s="27">
        <v>131.69999999999999</v>
      </c>
      <c r="H13" s="27">
        <v>41</v>
      </c>
      <c r="I13" s="27">
        <f t="shared" si="2"/>
        <v>119.66</v>
      </c>
      <c r="J13" s="27">
        <f t="shared" si="0"/>
        <v>-10.300000000000011</v>
      </c>
      <c r="K13" s="27">
        <f t="shared" si="0"/>
        <v>11.399999999999991</v>
      </c>
      <c r="L13" s="27">
        <f t="shared" si="0"/>
        <v>-4.2999999999999972</v>
      </c>
      <c r="M13" s="27">
        <f t="shared" si="3"/>
        <v>-8.2800000000000118</v>
      </c>
      <c r="N13" s="27" t="s">
        <v>560</v>
      </c>
    </row>
    <row r="14" spans="1:16" x14ac:dyDescent="0.35">
      <c r="A14" s="27">
        <v>145</v>
      </c>
      <c r="B14" s="27">
        <v>72.3</v>
      </c>
      <c r="C14" s="27">
        <v>54.3</v>
      </c>
      <c r="D14" s="27">
        <f t="shared" si="1"/>
        <v>76.240000000000009</v>
      </c>
      <c r="E14" s="27" t="s">
        <v>244</v>
      </c>
      <c r="F14" s="27">
        <v>141.30000000000001</v>
      </c>
      <c r="G14" s="27">
        <v>72.7</v>
      </c>
      <c r="H14" s="27">
        <v>49.7</v>
      </c>
      <c r="I14" s="27">
        <f t="shared" si="2"/>
        <v>77.06</v>
      </c>
      <c r="J14" s="27">
        <f t="shared" si="0"/>
        <v>-3.6999999999999886</v>
      </c>
      <c r="K14" s="27">
        <f t="shared" si="0"/>
        <v>0.40000000000000568</v>
      </c>
      <c r="L14" s="27">
        <f t="shared" si="0"/>
        <v>-4.5999999999999943</v>
      </c>
      <c r="M14" s="27">
        <f t="shared" si="3"/>
        <v>0.8200000000000045</v>
      </c>
      <c r="N14" s="27" t="s">
        <v>561</v>
      </c>
    </row>
    <row r="15" spans="1:16" x14ac:dyDescent="0.35">
      <c r="A15" s="27">
        <v>188</v>
      </c>
      <c r="B15" s="27">
        <v>109.7</v>
      </c>
      <c r="C15" s="27">
        <v>41.7</v>
      </c>
      <c r="D15" s="27">
        <f t="shared" si="1"/>
        <v>124.36000000000001</v>
      </c>
      <c r="E15" s="27" t="s">
        <v>245</v>
      </c>
      <c r="F15" s="27">
        <v>183.3</v>
      </c>
      <c r="G15" s="27">
        <v>89.3</v>
      </c>
      <c r="H15" s="27">
        <v>45.7</v>
      </c>
      <c r="I15" s="27">
        <f t="shared" si="2"/>
        <v>119.74000000000002</v>
      </c>
      <c r="J15" s="27">
        <f t="shared" si="0"/>
        <v>-4.6999999999999886</v>
      </c>
      <c r="K15" s="27">
        <f t="shared" si="0"/>
        <v>-20.400000000000006</v>
      </c>
      <c r="L15" s="27">
        <f t="shared" si="0"/>
        <v>4</v>
      </c>
      <c r="M15" s="27">
        <f t="shared" si="3"/>
        <v>-4.6199999999999877</v>
      </c>
      <c r="N15" s="27" t="s">
        <v>562</v>
      </c>
    </row>
    <row r="16" spans="1:16" x14ac:dyDescent="0.35">
      <c r="A16" s="27">
        <v>160</v>
      </c>
      <c r="B16" s="27">
        <v>55.7</v>
      </c>
      <c r="C16" s="27">
        <v>53.3</v>
      </c>
      <c r="D16" s="27">
        <f t="shared" si="1"/>
        <v>95.56</v>
      </c>
      <c r="E16" s="27" t="s">
        <v>245</v>
      </c>
      <c r="F16" s="27">
        <v>151.69999999999999</v>
      </c>
      <c r="G16" s="27">
        <v>43.7</v>
      </c>
      <c r="H16" s="27">
        <v>49.3</v>
      </c>
      <c r="I16" s="27">
        <f t="shared" si="2"/>
        <v>93.66</v>
      </c>
      <c r="J16" s="27">
        <f t="shared" si="0"/>
        <v>-8.3000000000000114</v>
      </c>
      <c r="K16" s="27">
        <f t="shared" si="0"/>
        <v>-12</v>
      </c>
      <c r="L16" s="27">
        <f t="shared" si="0"/>
        <v>-4</v>
      </c>
      <c r="M16" s="27">
        <f t="shared" si="3"/>
        <v>-1.900000000000011</v>
      </c>
      <c r="N16" s="27" t="s">
        <v>563</v>
      </c>
    </row>
    <row r="17" spans="1:16" x14ac:dyDescent="0.35">
      <c r="A17" s="27">
        <v>185.7</v>
      </c>
      <c r="B17" s="27">
        <v>112.7</v>
      </c>
      <c r="C17" s="27">
        <v>40.299999999999997</v>
      </c>
      <c r="D17" s="27">
        <f t="shared" si="1"/>
        <v>122.85999999999997</v>
      </c>
      <c r="E17" s="27" t="s">
        <v>245</v>
      </c>
      <c r="F17" s="27">
        <v>154.30000000000001</v>
      </c>
      <c r="G17" s="27">
        <v>97.7</v>
      </c>
      <c r="H17" s="27">
        <v>36.299999999999997</v>
      </c>
      <c r="I17" s="27">
        <f t="shared" si="2"/>
        <v>98.460000000000008</v>
      </c>
      <c r="J17" s="27">
        <f t="shared" si="0"/>
        <v>-31.399999999999977</v>
      </c>
      <c r="K17" s="27">
        <f t="shared" si="0"/>
        <v>-15</v>
      </c>
      <c r="L17" s="27">
        <f t="shared" si="0"/>
        <v>-4</v>
      </c>
      <c r="M17" s="27">
        <f t="shared" si="3"/>
        <v>-24.399999999999977</v>
      </c>
      <c r="N17" s="27" t="s">
        <v>564</v>
      </c>
    </row>
    <row r="18" spans="1:16" x14ac:dyDescent="0.35">
      <c r="A18" s="27">
        <v>185.3</v>
      </c>
      <c r="B18" s="27">
        <v>101.7</v>
      </c>
      <c r="C18" s="27">
        <v>46.7</v>
      </c>
      <c r="D18" s="27">
        <f t="shared" si="1"/>
        <v>118.26000000000002</v>
      </c>
      <c r="E18" s="27" t="s">
        <v>245</v>
      </c>
      <c r="F18" s="27">
        <v>157.30000000000001</v>
      </c>
      <c r="G18" s="27">
        <v>68.7</v>
      </c>
      <c r="H18" s="27">
        <v>40</v>
      </c>
      <c r="I18" s="27">
        <f t="shared" si="2"/>
        <v>103.56</v>
      </c>
      <c r="J18" s="27">
        <f t="shared" si="0"/>
        <v>-28</v>
      </c>
      <c r="K18" s="27">
        <f t="shared" si="0"/>
        <v>-33</v>
      </c>
      <c r="L18" s="27">
        <f t="shared" si="0"/>
        <v>-6.7000000000000028</v>
      </c>
      <c r="M18" s="27">
        <f t="shared" si="3"/>
        <v>-14.699999999999996</v>
      </c>
      <c r="N18" s="27" t="s">
        <v>565</v>
      </c>
    </row>
    <row r="19" spans="1:16" x14ac:dyDescent="0.35">
      <c r="A19" s="27">
        <v>190.7</v>
      </c>
      <c r="B19" s="27">
        <v>142.69999999999999</v>
      </c>
      <c r="C19" s="27">
        <v>36.299999999999997</v>
      </c>
      <c r="D19" s="27">
        <f t="shared" si="1"/>
        <v>125.85999999999999</v>
      </c>
      <c r="E19" s="27" t="s">
        <v>245</v>
      </c>
      <c r="F19" s="27">
        <v>169.3</v>
      </c>
      <c r="G19" s="27">
        <v>96.3</v>
      </c>
      <c r="H19" s="27">
        <v>32.299999999999997</v>
      </c>
      <c r="I19" s="27">
        <f t="shared" si="2"/>
        <v>117.74</v>
      </c>
      <c r="J19" s="27">
        <f t="shared" si="0"/>
        <v>-21.399999999999977</v>
      </c>
      <c r="K19" s="27">
        <f t="shared" si="0"/>
        <v>-46.399999999999991</v>
      </c>
      <c r="L19" s="27">
        <f t="shared" si="0"/>
        <v>-4</v>
      </c>
      <c r="M19" s="27">
        <f t="shared" si="3"/>
        <v>-8.1199999999999779</v>
      </c>
      <c r="N19" s="27" t="s">
        <v>566</v>
      </c>
    </row>
    <row r="20" spans="1:16" x14ac:dyDescent="0.35">
      <c r="A20" s="27">
        <v>218</v>
      </c>
      <c r="B20" s="27">
        <v>131</v>
      </c>
      <c r="C20" s="27">
        <v>38.299999999999997</v>
      </c>
      <c r="D20" s="27">
        <f t="shared" si="1"/>
        <v>153.5</v>
      </c>
      <c r="E20" s="27" t="s">
        <v>245</v>
      </c>
      <c r="F20" s="27">
        <v>183.3</v>
      </c>
      <c r="G20" s="27">
        <v>142.30000000000001</v>
      </c>
      <c r="H20" s="27">
        <v>37</v>
      </c>
      <c r="I20" s="27">
        <f t="shared" si="2"/>
        <v>117.84</v>
      </c>
      <c r="J20" s="27">
        <f t="shared" si="0"/>
        <v>-34.699999999999989</v>
      </c>
      <c r="K20" s="27">
        <f t="shared" si="0"/>
        <v>11.300000000000011</v>
      </c>
      <c r="L20" s="27">
        <f t="shared" si="0"/>
        <v>-1.2999999999999972</v>
      </c>
      <c r="M20" s="27">
        <f t="shared" si="3"/>
        <v>-35.659999999999997</v>
      </c>
      <c r="N20" s="27" t="s">
        <v>567</v>
      </c>
    </row>
    <row r="21" spans="1:16" x14ac:dyDescent="0.35">
      <c r="A21" s="27">
        <v>234.3</v>
      </c>
      <c r="B21" s="27">
        <v>147.30000000000001</v>
      </c>
      <c r="C21" s="27">
        <v>49</v>
      </c>
      <c r="D21" s="27">
        <f t="shared" si="1"/>
        <v>155.84</v>
      </c>
      <c r="E21" s="27" t="s">
        <v>245</v>
      </c>
      <c r="F21" s="27">
        <v>213.7</v>
      </c>
      <c r="G21" s="27">
        <v>107</v>
      </c>
      <c r="H21" s="27">
        <v>47.3</v>
      </c>
      <c r="I21" s="27">
        <f t="shared" si="2"/>
        <v>144.99999999999997</v>
      </c>
      <c r="J21" s="27">
        <f t="shared" si="0"/>
        <v>-20.600000000000023</v>
      </c>
      <c r="K21" s="27">
        <f t="shared" si="0"/>
        <v>-40.300000000000011</v>
      </c>
      <c r="L21" s="27">
        <f t="shared" si="0"/>
        <v>-1.7000000000000028</v>
      </c>
      <c r="M21" s="27">
        <f t="shared" si="3"/>
        <v>-10.840000000000018</v>
      </c>
      <c r="N21" s="29" t="s">
        <v>568</v>
      </c>
      <c r="O21" s="29"/>
      <c r="P21" s="29"/>
    </row>
    <row r="22" spans="1:16" x14ac:dyDescent="0.35">
      <c r="A22" s="27">
        <v>176.3</v>
      </c>
      <c r="B22" s="27">
        <v>103.7</v>
      </c>
      <c r="C22" s="27">
        <v>39</v>
      </c>
      <c r="D22" s="27">
        <f t="shared" si="1"/>
        <v>116.56</v>
      </c>
      <c r="E22" s="27" t="s">
        <v>245</v>
      </c>
      <c r="F22" s="27">
        <v>159.69999999999999</v>
      </c>
      <c r="G22" s="27">
        <v>121</v>
      </c>
      <c r="H22" s="27">
        <v>40.700000000000003</v>
      </c>
      <c r="I22" s="27">
        <f t="shared" si="2"/>
        <v>94.799999999999983</v>
      </c>
      <c r="J22" s="27">
        <f t="shared" si="0"/>
        <v>-16.600000000000023</v>
      </c>
      <c r="K22" s="27">
        <f t="shared" si="0"/>
        <v>17.299999999999997</v>
      </c>
      <c r="L22" s="27">
        <f t="shared" si="0"/>
        <v>1.7000000000000028</v>
      </c>
      <c r="M22" s="27">
        <f t="shared" si="3"/>
        <v>-21.760000000000026</v>
      </c>
      <c r="N22" s="29" t="s">
        <v>569</v>
      </c>
      <c r="O22" s="29"/>
      <c r="P22" s="29"/>
    </row>
    <row r="23" spans="1:16" x14ac:dyDescent="0.35">
      <c r="A23" s="27">
        <v>187.3</v>
      </c>
      <c r="B23" s="27">
        <v>70.3</v>
      </c>
      <c r="C23" s="27">
        <v>59.3</v>
      </c>
      <c r="D23" s="27">
        <f t="shared" si="1"/>
        <v>113.94</v>
      </c>
      <c r="E23" s="27" t="s">
        <v>245</v>
      </c>
      <c r="F23" s="27">
        <v>172.7</v>
      </c>
      <c r="G23" s="27">
        <v>74.7</v>
      </c>
      <c r="H23" s="27">
        <v>63.3</v>
      </c>
      <c r="I23" s="27">
        <f t="shared" si="2"/>
        <v>94.46</v>
      </c>
      <c r="J23" s="27">
        <f t="shared" si="0"/>
        <v>-14.600000000000023</v>
      </c>
      <c r="K23" s="27">
        <f t="shared" si="0"/>
        <v>4.4000000000000057</v>
      </c>
      <c r="L23" s="27">
        <f t="shared" si="0"/>
        <v>4</v>
      </c>
      <c r="M23" s="27">
        <f t="shared" si="3"/>
        <v>-19.480000000000025</v>
      </c>
      <c r="N23" s="29"/>
      <c r="O23" s="29"/>
      <c r="P23" s="29"/>
    </row>
    <row r="24" spans="1:16" x14ac:dyDescent="0.35">
      <c r="A24" s="27">
        <v>180</v>
      </c>
      <c r="B24" s="27">
        <v>94</v>
      </c>
      <c r="C24" s="27">
        <v>31.7</v>
      </c>
      <c r="D24" s="27">
        <f t="shared" si="1"/>
        <v>129.5</v>
      </c>
      <c r="E24" s="27" t="s">
        <v>245</v>
      </c>
      <c r="F24" s="27">
        <v>137.30000000000001</v>
      </c>
      <c r="G24" s="27">
        <v>59.7</v>
      </c>
      <c r="H24" s="27">
        <v>32</v>
      </c>
      <c r="I24" s="27">
        <f t="shared" si="2"/>
        <v>93.360000000000014</v>
      </c>
      <c r="J24" s="27">
        <f t="shared" si="0"/>
        <v>-42.699999999999989</v>
      </c>
      <c r="K24" s="27">
        <f t="shared" si="0"/>
        <v>-34.299999999999997</v>
      </c>
      <c r="L24" s="27">
        <f t="shared" si="0"/>
        <v>0.30000000000000071</v>
      </c>
      <c r="M24" s="27">
        <f t="shared" si="3"/>
        <v>-36.139999999999986</v>
      </c>
      <c r="N24" s="29" t="s">
        <v>570</v>
      </c>
      <c r="O24" s="29"/>
      <c r="P24" s="29"/>
    </row>
    <row r="25" spans="1:16" x14ac:dyDescent="0.35">
      <c r="A25" s="27">
        <v>231.3</v>
      </c>
      <c r="B25" s="27">
        <v>157</v>
      </c>
      <c r="C25" s="27">
        <v>41.7</v>
      </c>
      <c r="D25" s="27">
        <f t="shared" si="1"/>
        <v>158.20000000000002</v>
      </c>
      <c r="E25" s="27" t="s">
        <v>245</v>
      </c>
      <c r="F25" s="27">
        <v>217</v>
      </c>
      <c r="G25" s="27">
        <v>141</v>
      </c>
      <c r="H25" s="27">
        <v>44</v>
      </c>
      <c r="I25" s="27">
        <f t="shared" si="2"/>
        <v>144.80000000000001</v>
      </c>
      <c r="J25" s="27">
        <f t="shared" si="0"/>
        <v>-14.300000000000011</v>
      </c>
      <c r="K25" s="27">
        <f t="shared" si="0"/>
        <v>-16</v>
      </c>
      <c r="L25" s="27">
        <f t="shared" si="0"/>
        <v>2.2999999999999972</v>
      </c>
      <c r="M25" s="27">
        <f t="shared" si="3"/>
        <v>-13.400000000000009</v>
      </c>
      <c r="N25" s="29" t="s">
        <v>571</v>
      </c>
      <c r="O25" s="29"/>
      <c r="P25" s="29"/>
    </row>
    <row r="26" spans="1:16" x14ac:dyDescent="0.35">
      <c r="A26" s="27">
        <v>188</v>
      </c>
      <c r="B26" s="27">
        <v>91.3</v>
      </c>
      <c r="C26" s="27">
        <v>41.7</v>
      </c>
      <c r="D26" s="27">
        <f t="shared" si="1"/>
        <v>128.04000000000002</v>
      </c>
      <c r="E26" s="27" t="s">
        <v>245</v>
      </c>
      <c r="F26" s="27">
        <v>187.3</v>
      </c>
      <c r="G26" s="27">
        <v>87.3</v>
      </c>
      <c r="H26" s="27">
        <v>43.3</v>
      </c>
      <c r="I26" s="27">
        <f t="shared" si="2"/>
        <v>126.53999999999999</v>
      </c>
      <c r="J26" s="27">
        <f t="shared" si="0"/>
        <v>-0.69999999999998863</v>
      </c>
      <c r="K26" s="27">
        <f t="shared" si="0"/>
        <v>-4</v>
      </c>
      <c r="L26" s="27">
        <f t="shared" si="0"/>
        <v>1.5999999999999943</v>
      </c>
      <c r="M26" s="27">
        <f t="shared" si="3"/>
        <v>-1.4999999999999829</v>
      </c>
      <c r="N26" s="30" t="s">
        <v>572</v>
      </c>
    </row>
    <row r="27" spans="1:16" x14ac:dyDescent="0.35">
      <c r="A27" s="27">
        <v>203</v>
      </c>
      <c r="B27" s="27">
        <v>73.7</v>
      </c>
      <c r="C27" s="27">
        <v>41.7</v>
      </c>
      <c r="D27" s="27">
        <f t="shared" si="1"/>
        <v>146.56</v>
      </c>
      <c r="E27" s="27" t="s">
        <v>246</v>
      </c>
      <c r="F27" s="27">
        <v>182.3</v>
      </c>
      <c r="G27" s="27">
        <v>66.3</v>
      </c>
      <c r="H27" s="27">
        <v>43.3</v>
      </c>
      <c r="I27" s="27">
        <f t="shared" si="2"/>
        <v>125.74</v>
      </c>
      <c r="J27" s="27">
        <f t="shared" si="0"/>
        <v>-20.699999999999989</v>
      </c>
      <c r="K27" s="27">
        <f t="shared" si="0"/>
        <v>-7.4000000000000057</v>
      </c>
      <c r="L27" s="27">
        <f t="shared" si="0"/>
        <v>1.5999999999999943</v>
      </c>
      <c r="M27" s="27">
        <f t="shared" si="3"/>
        <v>-20.819999999999983</v>
      </c>
      <c r="N27" s="27" t="s">
        <v>573</v>
      </c>
    </row>
    <row r="28" spans="1:16" x14ac:dyDescent="0.35">
      <c r="A28" s="27">
        <v>179</v>
      </c>
      <c r="B28" s="27">
        <v>63.3</v>
      </c>
      <c r="C28" s="27">
        <v>67.7</v>
      </c>
      <c r="D28" s="27">
        <f t="shared" si="1"/>
        <v>98.64</v>
      </c>
      <c r="E28" s="27" t="s">
        <v>246</v>
      </c>
      <c r="F28" s="27">
        <v>153.30000000000001</v>
      </c>
      <c r="G28" s="27">
        <v>47.7</v>
      </c>
      <c r="H28" s="27">
        <v>61.3</v>
      </c>
      <c r="I28" s="27">
        <f t="shared" si="2"/>
        <v>82.460000000000008</v>
      </c>
      <c r="J28" s="27">
        <f t="shared" si="0"/>
        <v>-25.699999999999989</v>
      </c>
      <c r="K28" s="27">
        <f t="shared" si="0"/>
        <v>-15.599999999999994</v>
      </c>
      <c r="L28" s="27">
        <f t="shared" si="0"/>
        <v>-6.4000000000000057</v>
      </c>
      <c r="M28" s="27">
        <f t="shared" si="3"/>
        <v>-16.179999999999986</v>
      </c>
      <c r="N28" s="27" t="s">
        <v>574</v>
      </c>
    </row>
    <row r="29" spans="1:16" x14ac:dyDescent="0.35">
      <c r="A29" s="27">
        <v>194.7</v>
      </c>
      <c r="B29" s="27">
        <v>139.30000000000001</v>
      </c>
      <c r="C29" s="27">
        <v>39.299999999999997</v>
      </c>
      <c r="D29" s="27">
        <f t="shared" si="1"/>
        <v>127.53999999999998</v>
      </c>
      <c r="E29" s="27" t="s">
        <v>246</v>
      </c>
      <c r="F29" s="27">
        <v>186.3</v>
      </c>
      <c r="G29" s="27">
        <v>151</v>
      </c>
      <c r="H29" s="27">
        <v>37.700000000000003</v>
      </c>
      <c r="I29" s="27">
        <f t="shared" si="2"/>
        <v>118.40000000000002</v>
      </c>
      <c r="J29" s="27">
        <f t="shared" si="0"/>
        <v>-8.3999999999999773</v>
      </c>
      <c r="K29" s="27">
        <f t="shared" si="0"/>
        <v>11.699999999999989</v>
      </c>
      <c r="L29" s="27">
        <f t="shared" si="0"/>
        <v>-1.5999999999999943</v>
      </c>
      <c r="M29" s="27">
        <f t="shared" si="3"/>
        <v>-9.139999999999981</v>
      </c>
      <c r="N29" s="27" t="s">
        <v>575</v>
      </c>
    </row>
    <row r="30" spans="1:16" x14ac:dyDescent="0.35">
      <c r="A30" s="27">
        <v>184</v>
      </c>
      <c r="B30" s="27">
        <v>66</v>
      </c>
      <c r="C30" s="27">
        <v>43.7</v>
      </c>
      <c r="D30" s="27">
        <f t="shared" si="1"/>
        <v>127.10000000000001</v>
      </c>
      <c r="E30" s="27" t="s">
        <v>246</v>
      </c>
      <c r="F30" s="27">
        <v>155.69999999999999</v>
      </c>
      <c r="G30" s="27">
        <v>56.7</v>
      </c>
      <c r="H30" s="27">
        <v>40.700000000000003</v>
      </c>
      <c r="I30" s="27">
        <f t="shared" si="2"/>
        <v>103.65999999999998</v>
      </c>
      <c r="J30" s="27">
        <f t="shared" si="0"/>
        <v>-28.300000000000011</v>
      </c>
      <c r="K30" s="27">
        <f t="shared" si="0"/>
        <v>-9.2999999999999972</v>
      </c>
      <c r="L30" s="27">
        <f t="shared" si="0"/>
        <v>-3</v>
      </c>
      <c r="M30" s="27">
        <f t="shared" si="3"/>
        <v>-23.440000000000012</v>
      </c>
      <c r="N30" s="27" t="s">
        <v>576</v>
      </c>
    </row>
    <row r="31" spans="1:16" x14ac:dyDescent="0.35">
      <c r="A31" s="27">
        <v>180.7</v>
      </c>
      <c r="B31" s="27">
        <v>87.7</v>
      </c>
      <c r="C31" s="27">
        <v>45</v>
      </c>
      <c r="D31" s="27">
        <f t="shared" si="1"/>
        <v>118.15999999999998</v>
      </c>
      <c r="E31" s="27" t="s">
        <v>246</v>
      </c>
      <c r="F31" s="27">
        <v>155.30000000000001</v>
      </c>
      <c r="G31" s="27">
        <v>90.3</v>
      </c>
      <c r="H31" s="27">
        <v>40.700000000000003</v>
      </c>
      <c r="I31" s="27">
        <f t="shared" si="2"/>
        <v>96.54</v>
      </c>
      <c r="J31" s="27">
        <f t="shared" si="0"/>
        <v>-25.399999999999977</v>
      </c>
      <c r="K31" s="27">
        <f t="shared" si="0"/>
        <v>2.5999999999999943</v>
      </c>
      <c r="L31" s="27">
        <f t="shared" si="0"/>
        <v>-4.2999999999999972</v>
      </c>
      <c r="M31" s="27">
        <f t="shared" si="3"/>
        <v>-21.61999999999998</v>
      </c>
      <c r="N31" s="33" t="s">
        <v>577</v>
      </c>
    </row>
    <row r="32" spans="1:16" x14ac:dyDescent="0.35">
      <c r="A32" s="27">
        <v>190.7</v>
      </c>
      <c r="B32" s="27">
        <v>98</v>
      </c>
      <c r="C32" s="27">
        <v>48</v>
      </c>
      <c r="D32" s="27">
        <f t="shared" si="1"/>
        <v>123.1</v>
      </c>
      <c r="E32" s="27" t="s">
        <v>246</v>
      </c>
      <c r="F32" s="27">
        <v>165.7</v>
      </c>
      <c r="G32" s="27">
        <v>63.7</v>
      </c>
      <c r="H32" s="27">
        <v>42.3</v>
      </c>
      <c r="I32" s="27">
        <f t="shared" si="2"/>
        <v>110.66</v>
      </c>
      <c r="J32" s="27">
        <f t="shared" si="0"/>
        <v>-25</v>
      </c>
      <c r="K32" s="27">
        <f t="shared" si="0"/>
        <v>-34.299999999999997</v>
      </c>
      <c r="L32" s="27">
        <f t="shared" si="0"/>
        <v>-5.7000000000000028</v>
      </c>
      <c r="M32" s="27">
        <f t="shared" si="3"/>
        <v>-12.439999999999998</v>
      </c>
      <c r="N32" s="27" t="s">
        <v>578</v>
      </c>
    </row>
    <row r="33" spans="1:15" x14ac:dyDescent="0.35">
      <c r="A33" s="27">
        <v>189.7</v>
      </c>
      <c r="B33" s="27">
        <v>121</v>
      </c>
      <c r="C33" s="27">
        <v>42</v>
      </c>
      <c r="D33" s="27">
        <f t="shared" si="1"/>
        <v>123.49999999999999</v>
      </c>
      <c r="E33" s="27" t="s">
        <v>246</v>
      </c>
      <c r="F33" s="27">
        <v>180</v>
      </c>
      <c r="G33" s="27">
        <v>87</v>
      </c>
      <c r="H33" s="27">
        <v>43</v>
      </c>
      <c r="I33" s="27">
        <f t="shared" si="2"/>
        <v>119.6</v>
      </c>
      <c r="J33" s="27">
        <f t="shared" si="0"/>
        <v>-9.6999999999999886</v>
      </c>
      <c r="K33" s="27">
        <f t="shared" si="0"/>
        <v>-34</v>
      </c>
      <c r="L33" s="27">
        <f t="shared" si="0"/>
        <v>1</v>
      </c>
      <c r="M33" s="27">
        <f t="shared" si="3"/>
        <v>-3.8999999999999879</v>
      </c>
      <c r="N33" s="29" t="s">
        <v>579</v>
      </c>
      <c r="O33" s="29"/>
    </row>
    <row r="34" spans="1:15" x14ac:dyDescent="0.35">
      <c r="A34" s="27">
        <v>163.69999999999999</v>
      </c>
      <c r="B34" s="27">
        <v>90</v>
      </c>
      <c r="C34" s="27">
        <v>51.3</v>
      </c>
      <c r="D34" s="27">
        <f t="shared" si="1"/>
        <v>94.399999999999991</v>
      </c>
      <c r="E34" s="27" t="s">
        <v>246</v>
      </c>
      <c r="F34" s="27">
        <v>163</v>
      </c>
      <c r="G34" s="27">
        <v>110</v>
      </c>
      <c r="H34" s="27">
        <v>49.7</v>
      </c>
      <c r="I34" s="27">
        <f t="shared" si="2"/>
        <v>91.3</v>
      </c>
      <c r="J34" s="27">
        <f t="shared" si="0"/>
        <v>-0.69999999999998863</v>
      </c>
      <c r="K34" s="27">
        <f t="shared" si="0"/>
        <v>20</v>
      </c>
      <c r="L34" s="27">
        <f t="shared" si="0"/>
        <v>-1.5999999999999943</v>
      </c>
      <c r="M34" s="27">
        <f t="shared" si="3"/>
        <v>-3.0999999999999943</v>
      </c>
      <c r="N34" s="29" t="s">
        <v>580</v>
      </c>
      <c r="O34" s="29"/>
    </row>
    <row r="35" spans="1:15" x14ac:dyDescent="0.35">
      <c r="A35" s="27">
        <v>177.7</v>
      </c>
      <c r="B35" s="27">
        <v>119.3</v>
      </c>
      <c r="C35" s="27">
        <v>52.3</v>
      </c>
      <c r="D35" s="27">
        <f t="shared" si="1"/>
        <v>101.53999999999999</v>
      </c>
      <c r="E35" s="27" t="s">
        <v>246</v>
      </c>
      <c r="F35" s="27">
        <v>170.3</v>
      </c>
      <c r="G35" s="27">
        <v>79</v>
      </c>
      <c r="H35" s="27">
        <v>49</v>
      </c>
      <c r="I35" s="27">
        <f t="shared" si="2"/>
        <v>105.50000000000001</v>
      </c>
      <c r="J35" s="27">
        <f t="shared" si="0"/>
        <v>-7.3999999999999773</v>
      </c>
      <c r="K35" s="27">
        <f t="shared" si="0"/>
        <v>-40.299999999999997</v>
      </c>
      <c r="L35" s="27">
        <f t="shared" si="0"/>
        <v>-3.2999999999999972</v>
      </c>
      <c r="M35" s="27">
        <f t="shared" si="3"/>
        <v>3.9600000000000204</v>
      </c>
      <c r="N35" s="29" t="s">
        <v>581</v>
      </c>
      <c r="O35" s="29"/>
    </row>
    <row r="36" spans="1:15" x14ac:dyDescent="0.35">
      <c r="A36" s="27">
        <v>141</v>
      </c>
      <c r="B36" s="27">
        <v>99</v>
      </c>
      <c r="C36" s="27">
        <v>47.3</v>
      </c>
      <c r="D36" s="27">
        <f t="shared" si="1"/>
        <v>73.900000000000006</v>
      </c>
      <c r="E36" s="27" t="s">
        <v>246</v>
      </c>
      <c r="F36" s="27">
        <v>128</v>
      </c>
      <c r="G36" s="27">
        <v>80.3</v>
      </c>
      <c r="H36" s="27">
        <v>43</v>
      </c>
      <c r="I36" s="27">
        <f t="shared" si="2"/>
        <v>68.94</v>
      </c>
      <c r="J36" s="27">
        <f t="shared" si="0"/>
        <v>-13</v>
      </c>
      <c r="K36" s="27">
        <f t="shared" si="0"/>
        <v>-18.700000000000003</v>
      </c>
      <c r="L36" s="27">
        <f t="shared" si="0"/>
        <v>-4.2999999999999972</v>
      </c>
      <c r="M36" s="27">
        <f t="shared" si="3"/>
        <v>-4.9600000000000026</v>
      </c>
      <c r="N36" s="29" t="s">
        <v>582</v>
      </c>
      <c r="O36" s="29"/>
    </row>
    <row r="37" spans="1:15" x14ac:dyDescent="0.35">
      <c r="A37" s="27">
        <v>159</v>
      </c>
      <c r="B37" s="27">
        <v>63</v>
      </c>
      <c r="C37" s="27">
        <v>45.7</v>
      </c>
      <c r="D37" s="27">
        <f t="shared" si="1"/>
        <v>100.69999999999999</v>
      </c>
      <c r="E37" s="27" t="s">
        <v>246</v>
      </c>
      <c r="F37" s="27">
        <v>156</v>
      </c>
      <c r="G37" s="27">
        <v>63.3</v>
      </c>
      <c r="H37" s="27">
        <v>43.7</v>
      </c>
      <c r="I37" s="27">
        <f t="shared" si="2"/>
        <v>99.64</v>
      </c>
      <c r="J37" s="27">
        <f t="shared" si="0"/>
        <v>-3</v>
      </c>
      <c r="K37" s="27">
        <f t="shared" si="0"/>
        <v>0.29999999999999716</v>
      </c>
      <c r="L37" s="27">
        <f t="shared" si="0"/>
        <v>-2</v>
      </c>
      <c r="M37" s="27">
        <f t="shared" si="3"/>
        <v>-1.0599999999999994</v>
      </c>
      <c r="N37" s="29" t="s">
        <v>583</v>
      </c>
      <c r="O37" s="29"/>
    </row>
    <row r="38" spans="1:15" x14ac:dyDescent="0.35">
      <c r="A38" s="27">
        <v>180</v>
      </c>
      <c r="B38" s="27">
        <v>120.7</v>
      </c>
      <c r="C38" s="27">
        <v>53</v>
      </c>
      <c r="D38" s="27">
        <f t="shared" si="1"/>
        <v>102.86</v>
      </c>
      <c r="E38" s="27" t="s">
        <v>246</v>
      </c>
      <c r="F38" s="27">
        <v>177.3</v>
      </c>
      <c r="G38" s="27">
        <v>117.3</v>
      </c>
      <c r="H38" s="27">
        <v>47.7</v>
      </c>
      <c r="I38" s="27">
        <f t="shared" si="2"/>
        <v>106.14000000000001</v>
      </c>
      <c r="J38" s="27">
        <f t="shared" si="0"/>
        <v>-2.6999999999999886</v>
      </c>
      <c r="K38" s="27">
        <f t="shared" si="0"/>
        <v>-3.4000000000000057</v>
      </c>
      <c r="L38" s="27">
        <f t="shared" si="0"/>
        <v>-5.2999999999999972</v>
      </c>
      <c r="M38" s="27">
        <f t="shared" si="3"/>
        <v>3.2800000000000096</v>
      </c>
      <c r="N38" s="27" t="s">
        <v>584</v>
      </c>
    </row>
    <row r="40" spans="1:15" x14ac:dyDescent="0.35">
      <c r="N40" s="27" t="s">
        <v>359</v>
      </c>
    </row>
    <row r="41" spans="1:15" x14ac:dyDescent="0.35">
      <c r="N41" s="27" t="s">
        <v>339</v>
      </c>
    </row>
    <row r="44" spans="1:15" x14ac:dyDescent="0.35">
      <c r="N44" s="27" t="s">
        <v>585</v>
      </c>
    </row>
    <row r="45" spans="1:15" x14ac:dyDescent="0.35">
      <c r="N45" s="27" t="s">
        <v>586</v>
      </c>
    </row>
    <row r="46" spans="1:15" x14ac:dyDescent="0.35">
      <c r="N46" s="27" t="s">
        <v>587</v>
      </c>
    </row>
    <row r="47" spans="1:15" x14ac:dyDescent="0.35">
      <c r="N47" s="27" t="s">
        <v>588</v>
      </c>
    </row>
    <row r="48" spans="1:15" x14ac:dyDescent="0.35">
      <c r="N48" s="27" t="s">
        <v>367</v>
      </c>
    </row>
    <row r="49" spans="14:14" x14ac:dyDescent="0.35">
      <c r="N49" s="27" t="s">
        <v>368</v>
      </c>
    </row>
    <row r="51" spans="14:14" x14ac:dyDescent="0.35">
      <c r="N51" s="27" t="s">
        <v>369</v>
      </c>
    </row>
    <row r="52" spans="14:14" x14ac:dyDescent="0.35">
      <c r="N52" s="27" t="s">
        <v>589</v>
      </c>
    </row>
    <row r="54" spans="14:14" x14ac:dyDescent="0.35">
      <c r="N54" s="27" t="s">
        <v>371</v>
      </c>
    </row>
    <row r="55" spans="14:14" x14ac:dyDescent="0.35">
      <c r="N55" s="27" t="s">
        <v>372</v>
      </c>
    </row>
    <row r="56" spans="14:14" x14ac:dyDescent="0.35">
      <c r="N56" s="27" t="s">
        <v>590</v>
      </c>
    </row>
    <row r="58" spans="14:14" x14ac:dyDescent="0.35">
      <c r="N58" s="27" t="s">
        <v>374</v>
      </c>
    </row>
    <row r="59" spans="14:14" x14ac:dyDescent="0.35">
      <c r="N59" s="27" t="s">
        <v>591</v>
      </c>
    </row>
    <row r="60" spans="14:14" x14ac:dyDescent="0.35">
      <c r="N60" s="27" t="s">
        <v>592</v>
      </c>
    </row>
    <row r="61" spans="14:14" x14ac:dyDescent="0.35">
      <c r="N61" s="27" t="s">
        <v>593</v>
      </c>
    </row>
    <row r="62" spans="14:14" x14ac:dyDescent="0.35">
      <c r="N62" s="27" t="s">
        <v>594</v>
      </c>
    </row>
    <row r="63" spans="14:14" x14ac:dyDescent="0.35">
      <c r="N63" s="27" t="s">
        <v>367</v>
      </c>
    </row>
    <row r="64" spans="14:14" x14ac:dyDescent="0.35">
      <c r="N64" s="27" t="s">
        <v>368</v>
      </c>
    </row>
    <row r="66" spans="14:15" x14ac:dyDescent="0.35">
      <c r="N66" s="27" t="s">
        <v>595</v>
      </c>
    </row>
    <row r="67" spans="14:15" x14ac:dyDescent="0.35">
      <c r="N67" s="27" t="s">
        <v>596</v>
      </c>
      <c r="O67" s="27" t="s">
        <v>597</v>
      </c>
    </row>
    <row r="68" spans="14:15" x14ac:dyDescent="0.35">
      <c r="N68" s="27" t="s">
        <v>598</v>
      </c>
    </row>
    <row r="71" spans="14:15" x14ac:dyDescent="0.35">
      <c r="N71" s="27" t="s">
        <v>599</v>
      </c>
    </row>
    <row r="73" spans="14:15" x14ac:dyDescent="0.35">
      <c r="N73" s="27" t="s">
        <v>600</v>
      </c>
    </row>
    <row r="74" spans="14:15" x14ac:dyDescent="0.35">
      <c r="N74" s="27" t="s">
        <v>601</v>
      </c>
    </row>
    <row r="75" spans="14:15" x14ac:dyDescent="0.35">
      <c r="N75" s="27" t="s">
        <v>602</v>
      </c>
    </row>
    <row r="77" spans="14:15" x14ac:dyDescent="0.35">
      <c r="O77" s="27" t="s">
        <v>603</v>
      </c>
    </row>
    <row r="79" spans="14:15" x14ac:dyDescent="0.35">
      <c r="N79" s="27" t="s">
        <v>604</v>
      </c>
    </row>
    <row r="81" spans="14:14" x14ac:dyDescent="0.35">
      <c r="N81" s="27" t="s">
        <v>605</v>
      </c>
    </row>
    <row r="82" spans="14:14" x14ac:dyDescent="0.35">
      <c r="N82" s="27" t="s">
        <v>606</v>
      </c>
    </row>
    <row r="83" spans="14:14" x14ac:dyDescent="0.35">
      <c r="N83" s="27" t="s">
        <v>607</v>
      </c>
    </row>
    <row r="85" spans="14:14" x14ac:dyDescent="0.35">
      <c r="N85" s="27" t="s">
        <v>403</v>
      </c>
    </row>
    <row r="86" spans="14:14" x14ac:dyDescent="0.35">
      <c r="N86" s="27" t="s">
        <v>404</v>
      </c>
    </row>
    <row r="88" spans="14:14" x14ac:dyDescent="0.35">
      <c r="N88" s="27" t="s">
        <v>608</v>
      </c>
    </row>
    <row r="90" spans="14:14" x14ac:dyDescent="0.35">
      <c r="N90" s="27" t="s">
        <v>570</v>
      </c>
    </row>
    <row r="91" spans="14:14" x14ac:dyDescent="0.35">
      <c r="N91" s="27" t="s">
        <v>571</v>
      </c>
    </row>
    <row r="92" spans="14:14" x14ac:dyDescent="0.35">
      <c r="N92" s="27" t="s">
        <v>572</v>
      </c>
    </row>
    <row r="93" spans="14:14" x14ac:dyDescent="0.35">
      <c r="N93" s="27" t="s">
        <v>573</v>
      </c>
    </row>
    <row r="94" spans="14:14" x14ac:dyDescent="0.35">
      <c r="N94" s="27" t="s">
        <v>574</v>
      </c>
    </row>
    <row r="95" spans="14:14" x14ac:dyDescent="0.35">
      <c r="N95" s="27" t="s">
        <v>575</v>
      </c>
    </row>
    <row r="96" spans="14:14" x14ac:dyDescent="0.35">
      <c r="N96" s="27" t="s">
        <v>576</v>
      </c>
    </row>
    <row r="97" spans="14:15" x14ac:dyDescent="0.35">
      <c r="N97" s="27" t="s">
        <v>577</v>
      </c>
    </row>
    <row r="98" spans="14:15" x14ac:dyDescent="0.35">
      <c r="N98" s="27" t="s">
        <v>578</v>
      </c>
    </row>
    <row r="99" spans="14:15" x14ac:dyDescent="0.35">
      <c r="N99" s="27" t="s">
        <v>579</v>
      </c>
    </row>
    <row r="100" spans="14:15" x14ac:dyDescent="0.35">
      <c r="N100" s="27" t="s">
        <v>580</v>
      </c>
    </row>
    <row r="101" spans="14:15" x14ac:dyDescent="0.35">
      <c r="N101" s="27" t="s">
        <v>581</v>
      </c>
    </row>
    <row r="102" spans="14:15" x14ac:dyDescent="0.35">
      <c r="N102" s="27" t="s">
        <v>582</v>
      </c>
    </row>
    <row r="103" spans="14:15" x14ac:dyDescent="0.35">
      <c r="N103" s="27" t="s">
        <v>583</v>
      </c>
    </row>
    <row r="104" spans="14:15" x14ac:dyDescent="0.35">
      <c r="N104" s="27" t="s">
        <v>584</v>
      </c>
    </row>
    <row r="106" spans="14:15" x14ac:dyDescent="0.35">
      <c r="N106" s="27" t="s">
        <v>359</v>
      </c>
    </row>
    <row r="107" spans="14:15" x14ac:dyDescent="0.35">
      <c r="N107" s="27" t="s">
        <v>339</v>
      </c>
    </row>
    <row r="110" spans="14:15" x14ac:dyDescent="0.35">
      <c r="O110" s="27" t="s">
        <v>609</v>
      </c>
    </row>
    <row r="112" spans="14:15" x14ac:dyDescent="0.35">
      <c r="N112" s="27" t="s">
        <v>610</v>
      </c>
    </row>
    <row r="113" spans="14:14" x14ac:dyDescent="0.35">
      <c r="N113" s="27" t="s">
        <v>611</v>
      </c>
    </row>
    <row r="116" spans="14:14" x14ac:dyDescent="0.35">
      <c r="N116" s="27" t="s">
        <v>612</v>
      </c>
    </row>
    <row r="117" spans="14:14" x14ac:dyDescent="0.35">
      <c r="N117" s="27" t="s">
        <v>613</v>
      </c>
    </row>
    <row r="119" spans="14:14" x14ac:dyDescent="0.35">
      <c r="N119" s="27" t="s">
        <v>614</v>
      </c>
    </row>
    <row r="120" spans="14:14" x14ac:dyDescent="0.35">
      <c r="N120" s="27" t="s">
        <v>615</v>
      </c>
    </row>
    <row r="121" spans="14:14" x14ac:dyDescent="0.35">
      <c r="N121" s="27" t="s">
        <v>616</v>
      </c>
    </row>
    <row r="123" spans="14:14" x14ac:dyDescent="0.35">
      <c r="N123" s="27" t="s">
        <v>403</v>
      </c>
    </row>
    <row r="124" spans="14:14" x14ac:dyDescent="0.35">
      <c r="N124" s="27" t="s">
        <v>404</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93"/>
  <sheetViews>
    <sheetView workbookViewId="0">
      <selection activeCell="J5" sqref="J5"/>
    </sheetView>
  </sheetViews>
  <sheetFormatPr defaultColWidth="12.453125" defaultRowHeight="15.5" x14ac:dyDescent="0.35"/>
  <cols>
    <col min="1" max="1" width="10.6328125" style="24" customWidth="1"/>
    <col min="2" max="2" width="12" style="24" customWidth="1"/>
    <col min="3" max="3" width="9.90625" style="24" customWidth="1"/>
    <col min="4" max="16384" width="12.453125" style="24"/>
  </cols>
  <sheetData>
    <row r="1" spans="1:5" x14ac:dyDescent="0.35">
      <c r="A1" s="24" t="s">
        <v>227</v>
      </c>
      <c r="B1" s="24" t="s">
        <v>226</v>
      </c>
      <c r="C1" s="24" t="s">
        <v>225</v>
      </c>
    </row>
    <row r="2" spans="1:5" x14ac:dyDescent="0.35">
      <c r="A2" s="24" t="s">
        <v>221</v>
      </c>
      <c r="B2" s="24" t="s">
        <v>223</v>
      </c>
      <c r="C2" s="24">
        <v>9.4</v>
      </c>
      <c r="D2" s="31"/>
    </row>
    <row r="3" spans="1:5" x14ac:dyDescent="0.35">
      <c r="A3" s="24" t="s">
        <v>221</v>
      </c>
      <c r="B3" s="24" t="s">
        <v>220</v>
      </c>
      <c r="C3" s="24">
        <v>7.6</v>
      </c>
      <c r="D3" s="24" t="s">
        <v>617</v>
      </c>
    </row>
    <row r="4" spans="1:5" x14ac:dyDescent="0.35">
      <c r="A4" s="24" t="s">
        <v>221</v>
      </c>
      <c r="B4" s="24" t="s">
        <v>217</v>
      </c>
      <c r="C4" s="24">
        <v>5.3</v>
      </c>
    </row>
    <row r="5" spans="1:5" x14ac:dyDescent="0.35">
      <c r="A5" s="24" t="s">
        <v>221</v>
      </c>
      <c r="B5" s="24" t="s">
        <v>222</v>
      </c>
      <c r="C5" s="24">
        <v>5.4</v>
      </c>
      <c r="D5" s="24" t="s">
        <v>271</v>
      </c>
    </row>
    <row r="6" spans="1:5" x14ac:dyDescent="0.35">
      <c r="A6" s="24" t="s">
        <v>221</v>
      </c>
      <c r="B6" s="24" t="s">
        <v>222</v>
      </c>
      <c r="C6" s="24">
        <v>7</v>
      </c>
      <c r="D6" s="24" t="s">
        <v>272</v>
      </c>
      <c r="E6" s="24" t="s">
        <v>618</v>
      </c>
    </row>
    <row r="7" spans="1:5" x14ac:dyDescent="0.35">
      <c r="A7" s="24" t="s">
        <v>221</v>
      </c>
      <c r="B7" s="24" t="s">
        <v>217</v>
      </c>
      <c r="C7" s="24">
        <v>5.4</v>
      </c>
      <c r="D7" s="24" t="s">
        <v>619</v>
      </c>
    </row>
    <row r="8" spans="1:5" x14ac:dyDescent="0.35">
      <c r="A8" s="24" t="s">
        <v>221</v>
      </c>
      <c r="B8" s="24" t="s">
        <v>217</v>
      </c>
      <c r="C8" s="24">
        <v>9.8000000000000007</v>
      </c>
      <c r="D8" s="24" t="s">
        <v>620</v>
      </c>
    </row>
    <row r="9" spans="1:5" x14ac:dyDescent="0.35">
      <c r="A9" s="24" t="s">
        <v>221</v>
      </c>
      <c r="B9" s="24" t="s">
        <v>220</v>
      </c>
      <c r="C9" s="24">
        <v>14.1</v>
      </c>
      <c r="D9" s="24" t="s">
        <v>621</v>
      </c>
    </row>
    <row r="10" spans="1:5" x14ac:dyDescent="0.35">
      <c r="A10" s="24" t="s">
        <v>221</v>
      </c>
      <c r="B10" s="24" t="s">
        <v>219</v>
      </c>
      <c r="C10" s="24">
        <v>12.4</v>
      </c>
      <c r="D10" s="24" t="s">
        <v>622</v>
      </c>
    </row>
    <row r="11" spans="1:5" x14ac:dyDescent="0.35">
      <c r="A11" s="24" t="s">
        <v>221</v>
      </c>
      <c r="B11" s="24" t="s">
        <v>217</v>
      </c>
      <c r="C11" s="24">
        <v>11.8</v>
      </c>
      <c r="D11" s="24" t="s">
        <v>623</v>
      </c>
    </row>
    <row r="12" spans="1:5" x14ac:dyDescent="0.35">
      <c r="A12" s="24" t="s">
        <v>221</v>
      </c>
      <c r="B12" s="24" t="s">
        <v>222</v>
      </c>
      <c r="C12" s="24">
        <v>9.5</v>
      </c>
    </row>
    <row r="13" spans="1:5" x14ac:dyDescent="0.35">
      <c r="A13" s="24" t="s">
        <v>221</v>
      </c>
      <c r="B13" s="24" t="s">
        <v>217</v>
      </c>
      <c r="C13" s="24">
        <v>2</v>
      </c>
      <c r="D13" s="24" t="s">
        <v>624</v>
      </c>
    </row>
    <row r="14" spans="1:5" x14ac:dyDescent="0.35">
      <c r="A14" s="24" t="s">
        <v>221</v>
      </c>
      <c r="B14" s="24" t="s">
        <v>217</v>
      </c>
      <c r="C14" s="24">
        <v>7.9</v>
      </c>
    </row>
    <row r="15" spans="1:5" x14ac:dyDescent="0.35">
      <c r="A15" s="24" t="s">
        <v>221</v>
      </c>
      <c r="B15" s="24" t="s">
        <v>217</v>
      </c>
      <c r="C15" s="24">
        <v>3.8</v>
      </c>
      <c r="D15" s="24" t="s">
        <v>625</v>
      </c>
    </row>
    <row r="16" spans="1:5" x14ac:dyDescent="0.35">
      <c r="A16" s="24" t="s">
        <v>221</v>
      </c>
      <c r="B16" s="24" t="s">
        <v>217</v>
      </c>
      <c r="C16" s="24">
        <v>5.5</v>
      </c>
      <c r="D16" s="24" t="s">
        <v>626</v>
      </c>
    </row>
    <row r="17" spans="1:4" x14ac:dyDescent="0.35">
      <c r="A17" s="24" t="s">
        <v>221</v>
      </c>
      <c r="B17" s="24" t="s">
        <v>219</v>
      </c>
      <c r="C17" s="24">
        <v>7.3</v>
      </c>
      <c r="D17" s="24" t="s">
        <v>627</v>
      </c>
    </row>
    <row r="18" spans="1:4" x14ac:dyDescent="0.35">
      <c r="A18" s="24" t="s">
        <v>221</v>
      </c>
      <c r="B18" s="24" t="s">
        <v>220</v>
      </c>
      <c r="C18" s="24">
        <v>11.8</v>
      </c>
      <c r="D18" s="24" t="s">
        <v>628</v>
      </c>
    </row>
    <row r="19" spans="1:4" x14ac:dyDescent="0.35">
      <c r="A19" s="24" t="s">
        <v>221</v>
      </c>
      <c r="B19" s="24" t="s">
        <v>217</v>
      </c>
      <c r="C19" s="24">
        <v>10.3</v>
      </c>
      <c r="D19" s="24" t="s">
        <v>629</v>
      </c>
    </row>
    <row r="20" spans="1:4" x14ac:dyDescent="0.35">
      <c r="A20" s="24" t="s">
        <v>221</v>
      </c>
      <c r="B20" s="24" t="s">
        <v>219</v>
      </c>
      <c r="C20" s="24">
        <v>6.1</v>
      </c>
      <c r="D20" s="24" t="s">
        <v>630</v>
      </c>
    </row>
    <row r="21" spans="1:4" x14ac:dyDescent="0.35">
      <c r="A21" s="24" t="s">
        <v>221</v>
      </c>
      <c r="B21" s="24" t="s">
        <v>217</v>
      </c>
      <c r="C21" s="24">
        <v>8</v>
      </c>
      <c r="D21" s="24" t="s">
        <v>631</v>
      </c>
    </row>
    <row r="22" spans="1:4" x14ac:dyDescent="0.35">
      <c r="A22" s="24" t="s">
        <v>221</v>
      </c>
      <c r="B22" s="24" t="s">
        <v>217</v>
      </c>
      <c r="C22" s="24">
        <v>6.1</v>
      </c>
      <c r="D22" s="24" t="s">
        <v>632</v>
      </c>
    </row>
    <row r="23" spans="1:4" x14ac:dyDescent="0.35">
      <c r="A23" s="24" t="s">
        <v>221</v>
      </c>
      <c r="B23" s="24" t="s">
        <v>219</v>
      </c>
      <c r="C23" s="24">
        <v>7.6</v>
      </c>
      <c r="D23" s="24" t="s">
        <v>633</v>
      </c>
    </row>
    <row r="24" spans="1:4" x14ac:dyDescent="0.35">
      <c r="A24" s="24" t="s">
        <v>221</v>
      </c>
      <c r="B24" s="24" t="s">
        <v>219</v>
      </c>
      <c r="C24" s="24">
        <v>8.4</v>
      </c>
      <c r="D24" s="24" t="s">
        <v>634</v>
      </c>
    </row>
    <row r="25" spans="1:4" x14ac:dyDescent="0.35">
      <c r="A25" s="24" t="s">
        <v>221</v>
      </c>
      <c r="B25" s="24" t="s">
        <v>217</v>
      </c>
      <c r="C25" s="24">
        <v>7.9</v>
      </c>
      <c r="D25" s="24" t="s">
        <v>635</v>
      </c>
    </row>
    <row r="26" spans="1:4" x14ac:dyDescent="0.35">
      <c r="A26" s="24" t="s">
        <v>221</v>
      </c>
      <c r="B26" s="24" t="s">
        <v>223</v>
      </c>
      <c r="C26" s="24">
        <v>8</v>
      </c>
      <c r="D26" s="24" t="s">
        <v>636</v>
      </c>
    </row>
    <row r="27" spans="1:4" x14ac:dyDescent="0.35">
      <c r="A27" s="24" t="s">
        <v>221</v>
      </c>
      <c r="B27" s="24" t="s">
        <v>217</v>
      </c>
      <c r="C27" s="24">
        <v>10</v>
      </c>
      <c r="D27" s="24" t="s">
        <v>637</v>
      </c>
    </row>
    <row r="28" spans="1:4" x14ac:dyDescent="0.35">
      <c r="A28" s="24" t="s">
        <v>221</v>
      </c>
      <c r="B28" s="24" t="s">
        <v>220</v>
      </c>
      <c r="C28" s="24">
        <v>12.5</v>
      </c>
      <c r="D28" s="24" t="s">
        <v>638</v>
      </c>
    </row>
    <row r="29" spans="1:4" x14ac:dyDescent="0.35">
      <c r="A29" s="24" t="s">
        <v>221</v>
      </c>
      <c r="B29" s="24" t="s">
        <v>217</v>
      </c>
      <c r="C29" s="24">
        <v>3.5</v>
      </c>
      <c r="D29" s="24" t="s">
        <v>639</v>
      </c>
    </row>
    <row r="30" spans="1:4" x14ac:dyDescent="0.35">
      <c r="A30" s="24" t="s">
        <v>221</v>
      </c>
      <c r="B30" s="24" t="s">
        <v>217</v>
      </c>
      <c r="C30" s="24">
        <v>7.8</v>
      </c>
      <c r="D30" s="24" t="s">
        <v>640</v>
      </c>
    </row>
    <row r="31" spans="1:4" x14ac:dyDescent="0.35">
      <c r="A31" s="24" t="s">
        <v>221</v>
      </c>
      <c r="B31" s="24" t="s">
        <v>220</v>
      </c>
      <c r="C31" s="24">
        <v>6.9</v>
      </c>
      <c r="D31" s="24" t="s">
        <v>641</v>
      </c>
    </row>
    <row r="32" spans="1:4" x14ac:dyDescent="0.35">
      <c r="A32" s="24" t="s">
        <v>221</v>
      </c>
      <c r="B32" s="24" t="s">
        <v>217</v>
      </c>
      <c r="C32" s="24">
        <v>7.3</v>
      </c>
      <c r="D32" s="24" t="s">
        <v>642</v>
      </c>
    </row>
    <row r="33" spans="1:4" x14ac:dyDescent="0.35">
      <c r="A33" s="24" t="s">
        <v>221</v>
      </c>
      <c r="B33" s="24" t="s">
        <v>220</v>
      </c>
      <c r="C33" s="24">
        <v>3</v>
      </c>
      <c r="D33" s="24" t="s">
        <v>643</v>
      </c>
    </row>
    <row r="34" spans="1:4" x14ac:dyDescent="0.35">
      <c r="A34" s="24" t="s">
        <v>221</v>
      </c>
      <c r="B34" s="24" t="s">
        <v>220</v>
      </c>
      <c r="C34" s="24">
        <v>6.5</v>
      </c>
      <c r="D34" s="24" t="s">
        <v>644</v>
      </c>
    </row>
    <row r="35" spans="1:4" x14ac:dyDescent="0.35">
      <c r="A35" s="24" t="s">
        <v>221</v>
      </c>
      <c r="B35" s="24" t="s">
        <v>220</v>
      </c>
      <c r="C35" s="24">
        <v>10.8</v>
      </c>
      <c r="D35" s="24" t="s">
        <v>645</v>
      </c>
    </row>
    <row r="36" spans="1:4" x14ac:dyDescent="0.35">
      <c r="A36" s="24" t="s">
        <v>221</v>
      </c>
      <c r="B36" s="24" t="s">
        <v>224</v>
      </c>
      <c r="C36" s="24">
        <v>15.3</v>
      </c>
      <c r="D36" s="24" t="s">
        <v>646</v>
      </c>
    </row>
    <row r="37" spans="1:4" x14ac:dyDescent="0.35">
      <c r="A37" s="24" t="s">
        <v>221</v>
      </c>
      <c r="B37" s="24" t="s">
        <v>217</v>
      </c>
      <c r="C37" s="24">
        <v>3.2</v>
      </c>
      <c r="D37" s="24" t="s">
        <v>647</v>
      </c>
    </row>
    <row r="38" spans="1:4" x14ac:dyDescent="0.35">
      <c r="A38" s="24" t="s">
        <v>221</v>
      </c>
      <c r="B38" s="24" t="s">
        <v>220</v>
      </c>
      <c r="C38" s="24">
        <v>7.6</v>
      </c>
      <c r="D38" s="24" t="s">
        <v>648</v>
      </c>
    </row>
    <row r="39" spans="1:4" x14ac:dyDescent="0.35">
      <c r="A39" s="24" t="s">
        <v>221</v>
      </c>
      <c r="B39" s="24" t="s">
        <v>220</v>
      </c>
      <c r="C39" s="24">
        <v>5.8</v>
      </c>
      <c r="D39" s="24" t="s">
        <v>649</v>
      </c>
    </row>
    <row r="40" spans="1:4" x14ac:dyDescent="0.35">
      <c r="A40" s="24" t="s">
        <v>221</v>
      </c>
      <c r="B40" s="24" t="s">
        <v>220</v>
      </c>
      <c r="C40" s="24">
        <v>8</v>
      </c>
      <c r="D40" s="24" t="s">
        <v>650</v>
      </c>
    </row>
    <row r="41" spans="1:4" x14ac:dyDescent="0.35">
      <c r="A41" s="24" t="s">
        <v>221</v>
      </c>
      <c r="B41" s="24" t="s">
        <v>223</v>
      </c>
      <c r="C41" s="24">
        <v>5.3</v>
      </c>
      <c r="D41" s="24" t="s">
        <v>651</v>
      </c>
    </row>
    <row r="42" spans="1:4" x14ac:dyDescent="0.35">
      <c r="A42" s="24" t="s">
        <v>221</v>
      </c>
      <c r="B42" s="24" t="s">
        <v>223</v>
      </c>
      <c r="C42" s="24">
        <v>8.5</v>
      </c>
      <c r="D42" s="24" t="s">
        <v>652</v>
      </c>
    </row>
    <row r="43" spans="1:4" x14ac:dyDescent="0.35">
      <c r="A43" s="24" t="s">
        <v>221</v>
      </c>
      <c r="B43" s="24" t="s">
        <v>217</v>
      </c>
      <c r="C43" s="24">
        <v>19.8</v>
      </c>
      <c r="D43" s="24" t="s">
        <v>653</v>
      </c>
    </row>
    <row r="44" spans="1:4" x14ac:dyDescent="0.35">
      <c r="A44" s="24" t="s">
        <v>221</v>
      </c>
      <c r="B44" s="24" t="s">
        <v>223</v>
      </c>
      <c r="C44" s="24">
        <v>11.7</v>
      </c>
      <c r="D44" s="24" t="s">
        <v>654</v>
      </c>
    </row>
    <row r="45" spans="1:4" x14ac:dyDescent="0.35">
      <c r="A45" s="24" t="s">
        <v>221</v>
      </c>
      <c r="B45" s="24" t="s">
        <v>217</v>
      </c>
      <c r="C45" s="24">
        <v>8.3000000000000007</v>
      </c>
      <c r="D45" s="24" t="s">
        <v>655</v>
      </c>
    </row>
    <row r="46" spans="1:4" x14ac:dyDescent="0.35">
      <c r="A46" s="24" t="s">
        <v>221</v>
      </c>
      <c r="B46" s="24" t="s">
        <v>217</v>
      </c>
      <c r="C46" s="24">
        <v>6.6</v>
      </c>
      <c r="D46" s="24" t="s">
        <v>656</v>
      </c>
    </row>
    <row r="47" spans="1:4" x14ac:dyDescent="0.35">
      <c r="A47" s="24" t="s">
        <v>221</v>
      </c>
      <c r="B47" s="24" t="s">
        <v>219</v>
      </c>
      <c r="C47" s="24">
        <v>8</v>
      </c>
      <c r="D47" s="24" t="s">
        <v>657</v>
      </c>
    </row>
    <row r="48" spans="1:4" x14ac:dyDescent="0.35">
      <c r="A48" s="24" t="s">
        <v>221</v>
      </c>
      <c r="B48" s="24" t="s">
        <v>223</v>
      </c>
      <c r="C48" s="24">
        <v>13.3</v>
      </c>
      <c r="D48" s="24" t="s">
        <v>658</v>
      </c>
    </row>
    <row r="49" spans="1:4" x14ac:dyDescent="0.35">
      <c r="A49" s="24" t="s">
        <v>221</v>
      </c>
      <c r="B49" s="24" t="s">
        <v>217</v>
      </c>
      <c r="C49" s="24">
        <v>8.4</v>
      </c>
      <c r="D49" s="24" t="s">
        <v>659</v>
      </c>
    </row>
    <row r="50" spans="1:4" x14ac:dyDescent="0.35">
      <c r="A50" s="24" t="s">
        <v>221</v>
      </c>
      <c r="B50" s="24" t="s">
        <v>223</v>
      </c>
      <c r="C50" s="24">
        <v>16.3</v>
      </c>
      <c r="D50" s="24" t="s">
        <v>660</v>
      </c>
    </row>
    <row r="51" spans="1:4" x14ac:dyDescent="0.35">
      <c r="A51" s="24" t="s">
        <v>221</v>
      </c>
      <c r="B51" s="24" t="s">
        <v>220</v>
      </c>
      <c r="C51" s="24">
        <v>9.6</v>
      </c>
      <c r="D51" s="24" t="s">
        <v>661</v>
      </c>
    </row>
    <row r="52" spans="1:4" x14ac:dyDescent="0.35">
      <c r="A52" s="24" t="s">
        <v>221</v>
      </c>
      <c r="B52" s="24" t="s">
        <v>217</v>
      </c>
      <c r="C52" s="24">
        <v>0</v>
      </c>
      <c r="D52" s="24" t="s">
        <v>662</v>
      </c>
    </row>
    <row r="53" spans="1:4" x14ac:dyDescent="0.35">
      <c r="A53" s="24" t="s">
        <v>221</v>
      </c>
      <c r="B53" s="24" t="s">
        <v>220</v>
      </c>
      <c r="C53" s="24">
        <v>3.5</v>
      </c>
      <c r="D53" s="24" t="s">
        <v>663</v>
      </c>
    </row>
    <row r="54" spans="1:4" x14ac:dyDescent="0.35">
      <c r="A54" s="24" t="s">
        <v>221</v>
      </c>
      <c r="B54" s="24" t="s">
        <v>219</v>
      </c>
      <c r="C54" s="24">
        <v>10.7</v>
      </c>
      <c r="D54" s="24" t="s">
        <v>664</v>
      </c>
    </row>
    <row r="55" spans="1:4" x14ac:dyDescent="0.35">
      <c r="A55" s="24" t="s">
        <v>221</v>
      </c>
      <c r="B55" s="24" t="s">
        <v>217</v>
      </c>
      <c r="C55" s="24">
        <v>9</v>
      </c>
      <c r="D55" s="24" t="s">
        <v>665</v>
      </c>
    </row>
    <row r="56" spans="1:4" x14ac:dyDescent="0.35">
      <c r="A56" s="24" t="s">
        <v>221</v>
      </c>
      <c r="B56" s="24" t="s">
        <v>223</v>
      </c>
      <c r="C56" s="24">
        <v>12.9</v>
      </c>
      <c r="D56" s="24" t="s">
        <v>666</v>
      </c>
    </row>
    <row r="57" spans="1:4" x14ac:dyDescent="0.35">
      <c r="A57" s="24" t="s">
        <v>221</v>
      </c>
      <c r="B57" s="24" t="s">
        <v>222</v>
      </c>
      <c r="C57" s="24">
        <v>5.6</v>
      </c>
      <c r="D57" s="24" t="s">
        <v>667</v>
      </c>
    </row>
    <row r="58" spans="1:4" x14ac:dyDescent="0.35">
      <c r="A58" s="24" t="s">
        <v>221</v>
      </c>
      <c r="B58" s="24" t="s">
        <v>222</v>
      </c>
      <c r="C58" s="24">
        <v>6</v>
      </c>
      <c r="D58" s="24" t="s">
        <v>668</v>
      </c>
    </row>
    <row r="59" spans="1:4" x14ac:dyDescent="0.35">
      <c r="A59" s="24" t="s">
        <v>221</v>
      </c>
      <c r="B59" s="24" t="s">
        <v>217</v>
      </c>
      <c r="C59" s="24">
        <v>7.8</v>
      </c>
      <c r="D59" s="24" t="s">
        <v>669</v>
      </c>
    </row>
    <row r="60" spans="1:4" x14ac:dyDescent="0.35">
      <c r="A60" s="24" t="s">
        <v>221</v>
      </c>
      <c r="B60" s="24" t="s">
        <v>219</v>
      </c>
      <c r="C60" s="24">
        <v>12.6</v>
      </c>
      <c r="D60" s="24" t="s">
        <v>670</v>
      </c>
    </row>
    <row r="61" spans="1:4" x14ac:dyDescent="0.35">
      <c r="A61" s="24" t="s">
        <v>221</v>
      </c>
      <c r="B61" s="24" t="s">
        <v>217</v>
      </c>
      <c r="C61" s="24">
        <v>9.1</v>
      </c>
      <c r="D61" s="24" t="s">
        <v>671</v>
      </c>
    </row>
    <row r="62" spans="1:4" x14ac:dyDescent="0.35">
      <c r="A62" s="24" t="s">
        <v>221</v>
      </c>
      <c r="B62" s="24" t="s">
        <v>220</v>
      </c>
      <c r="C62" s="24">
        <v>11.2</v>
      </c>
      <c r="D62" s="24" t="s">
        <v>672</v>
      </c>
    </row>
    <row r="63" spans="1:4" x14ac:dyDescent="0.35">
      <c r="A63" s="24" t="s">
        <v>221</v>
      </c>
      <c r="B63" s="24" t="s">
        <v>222</v>
      </c>
      <c r="C63" s="24">
        <v>12.8</v>
      </c>
      <c r="D63" s="24" t="s">
        <v>673</v>
      </c>
    </row>
    <row r="64" spans="1:4" x14ac:dyDescent="0.35">
      <c r="A64" s="24" t="s">
        <v>221</v>
      </c>
      <c r="B64" s="24" t="s">
        <v>217</v>
      </c>
      <c r="C64" s="24">
        <v>4.7</v>
      </c>
      <c r="D64" s="24" t="s">
        <v>674</v>
      </c>
    </row>
    <row r="65" spans="1:5" x14ac:dyDescent="0.35">
      <c r="A65" s="24" t="s">
        <v>221</v>
      </c>
      <c r="B65" s="24" t="s">
        <v>217</v>
      </c>
      <c r="C65" s="24">
        <v>4.8</v>
      </c>
      <c r="D65" s="24" t="s">
        <v>675</v>
      </c>
    </row>
    <row r="66" spans="1:5" x14ac:dyDescent="0.35">
      <c r="A66" s="24" t="s">
        <v>221</v>
      </c>
      <c r="B66" s="24" t="s">
        <v>217</v>
      </c>
      <c r="C66" s="24">
        <v>7.9</v>
      </c>
      <c r="D66" s="24" t="s">
        <v>676</v>
      </c>
    </row>
    <row r="67" spans="1:5" x14ac:dyDescent="0.35">
      <c r="A67" s="24" t="s">
        <v>221</v>
      </c>
      <c r="B67" s="24" t="s">
        <v>217</v>
      </c>
      <c r="C67" s="24">
        <v>1.8</v>
      </c>
    </row>
    <row r="68" spans="1:5" x14ac:dyDescent="0.35">
      <c r="A68" s="24" t="s">
        <v>221</v>
      </c>
      <c r="B68" s="24" t="s">
        <v>220</v>
      </c>
      <c r="C68" s="24">
        <v>9.1999999999999993</v>
      </c>
      <c r="D68" s="24" t="s">
        <v>359</v>
      </c>
    </row>
    <row r="69" spans="1:5" x14ac:dyDescent="0.35">
      <c r="A69" s="24" t="s">
        <v>221</v>
      </c>
      <c r="B69" s="24" t="s">
        <v>220</v>
      </c>
      <c r="C69" s="24">
        <v>9.5</v>
      </c>
      <c r="D69" s="24" t="s">
        <v>339</v>
      </c>
    </row>
    <row r="70" spans="1:5" x14ac:dyDescent="0.35">
      <c r="A70" s="24" t="s">
        <v>221</v>
      </c>
      <c r="B70" s="24" t="s">
        <v>219</v>
      </c>
      <c r="C70" s="24">
        <v>5.3</v>
      </c>
    </row>
    <row r="71" spans="1:5" x14ac:dyDescent="0.35">
      <c r="A71" s="24" t="s">
        <v>221</v>
      </c>
      <c r="B71" s="24" t="s">
        <v>219</v>
      </c>
      <c r="C71" s="24">
        <v>4.5</v>
      </c>
      <c r="D71" s="24" t="s">
        <v>677</v>
      </c>
    </row>
    <row r="72" spans="1:5" x14ac:dyDescent="0.35">
      <c r="A72" s="24" t="s">
        <v>221</v>
      </c>
      <c r="B72" s="24" t="s">
        <v>217</v>
      </c>
      <c r="C72" s="24">
        <v>5.6</v>
      </c>
      <c r="D72" s="24" t="s">
        <v>361</v>
      </c>
    </row>
    <row r="73" spans="1:5" x14ac:dyDescent="0.35">
      <c r="A73" s="24" t="s">
        <v>221</v>
      </c>
      <c r="B73" s="24" t="s">
        <v>217</v>
      </c>
      <c r="C73" s="24">
        <v>9.4</v>
      </c>
      <c r="D73" s="24" t="s">
        <v>362</v>
      </c>
    </row>
    <row r="74" spans="1:5" x14ac:dyDescent="0.35">
      <c r="A74" s="24" t="s">
        <v>221</v>
      </c>
      <c r="B74" s="24" t="s">
        <v>224</v>
      </c>
      <c r="C74" s="24">
        <v>10.4</v>
      </c>
    </row>
    <row r="75" spans="1:5" x14ac:dyDescent="0.35">
      <c r="A75" s="24" t="s">
        <v>221</v>
      </c>
      <c r="B75" s="24" t="s">
        <v>220</v>
      </c>
      <c r="C75" s="24">
        <v>10</v>
      </c>
      <c r="D75" s="24" t="s">
        <v>678</v>
      </c>
    </row>
    <row r="76" spans="1:5" x14ac:dyDescent="0.35">
      <c r="A76" s="24" t="s">
        <v>221</v>
      </c>
      <c r="B76" s="24" t="s">
        <v>219</v>
      </c>
      <c r="C76" s="24">
        <v>7.2</v>
      </c>
      <c r="D76" s="24" t="s">
        <v>679</v>
      </c>
    </row>
    <row r="77" spans="1:5" x14ac:dyDescent="0.35">
      <c r="A77" s="24" t="s">
        <v>221</v>
      </c>
      <c r="B77" s="24" t="s">
        <v>223</v>
      </c>
      <c r="C77" s="24">
        <v>7.8</v>
      </c>
      <c r="D77" s="24" t="s">
        <v>680</v>
      </c>
    </row>
    <row r="78" spans="1:5" x14ac:dyDescent="0.35">
      <c r="A78" s="24" t="s">
        <v>221</v>
      </c>
      <c r="B78" s="24" t="s">
        <v>222</v>
      </c>
      <c r="C78" s="24">
        <v>7.3</v>
      </c>
      <c r="D78" s="24" t="s">
        <v>681</v>
      </c>
    </row>
    <row r="79" spans="1:5" x14ac:dyDescent="0.35">
      <c r="A79" s="24" t="s">
        <v>221</v>
      </c>
      <c r="B79" s="24" t="s">
        <v>219</v>
      </c>
      <c r="C79" s="24">
        <v>4.7</v>
      </c>
    </row>
    <row r="80" spans="1:5" x14ac:dyDescent="0.35">
      <c r="A80" s="24" t="s">
        <v>221</v>
      </c>
      <c r="B80" s="24" t="s">
        <v>220</v>
      </c>
      <c r="C80" s="24">
        <v>6.4</v>
      </c>
      <c r="E80" s="24" t="s">
        <v>682</v>
      </c>
    </row>
    <row r="81" spans="1:4" x14ac:dyDescent="0.35">
      <c r="A81" s="24" t="s">
        <v>221</v>
      </c>
      <c r="B81" s="24" t="s">
        <v>220</v>
      </c>
      <c r="C81" s="24">
        <v>7.7</v>
      </c>
    </row>
    <row r="82" spans="1:4" x14ac:dyDescent="0.35">
      <c r="A82" s="24" t="s">
        <v>221</v>
      </c>
      <c r="B82" s="24" t="s">
        <v>217</v>
      </c>
      <c r="C82" s="24">
        <v>13.4</v>
      </c>
      <c r="D82" s="24" t="s">
        <v>683</v>
      </c>
    </row>
    <row r="83" spans="1:4" x14ac:dyDescent="0.35">
      <c r="A83" s="24" t="s">
        <v>221</v>
      </c>
      <c r="B83" s="24" t="s">
        <v>217</v>
      </c>
      <c r="C83" s="24">
        <v>7.6</v>
      </c>
    </row>
    <row r="84" spans="1:4" x14ac:dyDescent="0.35">
      <c r="A84" s="24" t="s">
        <v>221</v>
      </c>
      <c r="B84" s="24" t="s">
        <v>223</v>
      </c>
      <c r="C84" s="24">
        <v>6.3</v>
      </c>
      <c r="D84" s="24" t="s">
        <v>684</v>
      </c>
    </row>
    <row r="85" spans="1:4" x14ac:dyDescent="0.35">
      <c r="A85" s="24" t="s">
        <v>221</v>
      </c>
      <c r="B85" s="24" t="s">
        <v>219</v>
      </c>
      <c r="C85" s="24">
        <v>9.1</v>
      </c>
      <c r="D85" s="24" t="s">
        <v>685</v>
      </c>
    </row>
    <row r="86" spans="1:4" x14ac:dyDescent="0.35">
      <c r="A86" s="24" t="s">
        <v>221</v>
      </c>
      <c r="B86" s="24" t="s">
        <v>217</v>
      </c>
      <c r="C86" s="24">
        <v>6</v>
      </c>
      <c r="D86" s="24" t="s">
        <v>686</v>
      </c>
    </row>
    <row r="87" spans="1:4" x14ac:dyDescent="0.35">
      <c r="A87" s="24" t="s">
        <v>221</v>
      </c>
      <c r="B87" s="24" t="s">
        <v>219</v>
      </c>
      <c r="C87" s="24">
        <v>2.6</v>
      </c>
      <c r="D87" s="24" t="s">
        <v>687</v>
      </c>
    </row>
    <row r="88" spans="1:4" x14ac:dyDescent="0.35">
      <c r="A88" s="24" t="s">
        <v>221</v>
      </c>
      <c r="B88" s="24" t="s">
        <v>217</v>
      </c>
      <c r="C88" s="24">
        <v>7.7</v>
      </c>
      <c r="D88" s="24" t="s">
        <v>688</v>
      </c>
    </row>
    <row r="89" spans="1:4" x14ac:dyDescent="0.35">
      <c r="A89" s="24" t="s">
        <v>221</v>
      </c>
      <c r="B89" s="24" t="s">
        <v>217</v>
      </c>
      <c r="C89" s="24">
        <v>7.8</v>
      </c>
      <c r="D89" s="24" t="s">
        <v>689</v>
      </c>
    </row>
    <row r="90" spans="1:4" x14ac:dyDescent="0.35">
      <c r="A90" s="24" t="s">
        <v>221</v>
      </c>
      <c r="B90" s="24" t="s">
        <v>219</v>
      </c>
      <c r="C90" s="24">
        <v>9.6</v>
      </c>
      <c r="D90" s="24" t="s">
        <v>690</v>
      </c>
    </row>
    <row r="91" spans="1:4" x14ac:dyDescent="0.35">
      <c r="A91" s="24" t="s">
        <v>221</v>
      </c>
      <c r="B91" s="24" t="s">
        <v>217</v>
      </c>
      <c r="C91" s="24">
        <v>3.6</v>
      </c>
      <c r="D91" s="24" t="s">
        <v>691</v>
      </c>
    </row>
    <row r="92" spans="1:4" x14ac:dyDescent="0.35">
      <c r="A92" s="24" t="s">
        <v>221</v>
      </c>
      <c r="B92" s="24" t="s">
        <v>217</v>
      </c>
      <c r="C92" s="24">
        <v>10.199999999999999</v>
      </c>
      <c r="D92" s="24" t="s">
        <v>692</v>
      </c>
    </row>
    <row r="93" spans="1:4" x14ac:dyDescent="0.35">
      <c r="A93" s="24" t="s">
        <v>221</v>
      </c>
      <c r="B93" s="24" t="s">
        <v>220</v>
      </c>
      <c r="C93" s="24">
        <v>4.3</v>
      </c>
      <c r="D93" s="24" t="s">
        <v>693</v>
      </c>
    </row>
    <row r="94" spans="1:4" x14ac:dyDescent="0.35">
      <c r="A94" s="24" t="s">
        <v>221</v>
      </c>
      <c r="B94" s="24" t="s">
        <v>219</v>
      </c>
      <c r="C94" s="24">
        <v>8.8000000000000007</v>
      </c>
      <c r="D94" s="24" t="s">
        <v>694</v>
      </c>
    </row>
    <row r="95" spans="1:4" x14ac:dyDescent="0.35">
      <c r="A95" s="24" t="s">
        <v>221</v>
      </c>
      <c r="B95" s="24" t="s">
        <v>217</v>
      </c>
      <c r="C95" s="24">
        <v>8.4</v>
      </c>
      <c r="D95" s="24" t="s">
        <v>695</v>
      </c>
    </row>
    <row r="96" spans="1:4" x14ac:dyDescent="0.35">
      <c r="A96" s="24" t="s">
        <v>221</v>
      </c>
      <c r="B96" s="24" t="s">
        <v>220</v>
      </c>
      <c r="C96" s="24">
        <v>11.1</v>
      </c>
      <c r="D96" s="24" t="s">
        <v>696</v>
      </c>
    </row>
    <row r="97" spans="1:4" x14ac:dyDescent="0.35">
      <c r="A97" s="24" t="s">
        <v>221</v>
      </c>
      <c r="B97" s="24" t="s">
        <v>223</v>
      </c>
      <c r="C97" s="24">
        <v>7.9</v>
      </c>
      <c r="D97" s="24" t="s">
        <v>697</v>
      </c>
    </row>
    <row r="98" spans="1:4" x14ac:dyDescent="0.35">
      <c r="A98" s="24" t="s">
        <v>221</v>
      </c>
      <c r="B98" s="24" t="s">
        <v>222</v>
      </c>
      <c r="C98" s="24">
        <v>23.7</v>
      </c>
      <c r="D98" s="24" t="s">
        <v>698</v>
      </c>
    </row>
    <row r="99" spans="1:4" x14ac:dyDescent="0.35">
      <c r="A99" s="24" t="s">
        <v>221</v>
      </c>
      <c r="B99" s="24" t="s">
        <v>217</v>
      </c>
      <c r="C99" s="24">
        <v>7.9</v>
      </c>
      <c r="D99" s="24" t="s">
        <v>699</v>
      </c>
    </row>
    <row r="100" spans="1:4" x14ac:dyDescent="0.35">
      <c r="A100" s="24" t="s">
        <v>221</v>
      </c>
      <c r="B100" s="24" t="s">
        <v>217</v>
      </c>
      <c r="C100" s="24">
        <v>9.4</v>
      </c>
      <c r="D100" s="24" t="s">
        <v>700</v>
      </c>
    </row>
    <row r="101" spans="1:4" x14ac:dyDescent="0.35">
      <c r="A101" s="24" t="s">
        <v>221</v>
      </c>
      <c r="B101" s="24" t="s">
        <v>217</v>
      </c>
      <c r="C101" s="24">
        <v>7.7</v>
      </c>
      <c r="D101" s="24" t="s">
        <v>701</v>
      </c>
    </row>
    <row r="102" spans="1:4" x14ac:dyDescent="0.35">
      <c r="A102" s="24" t="s">
        <v>221</v>
      </c>
      <c r="B102" s="24" t="s">
        <v>217</v>
      </c>
      <c r="C102" s="24">
        <v>9.6999999999999993</v>
      </c>
      <c r="D102" s="24" t="s">
        <v>702</v>
      </c>
    </row>
    <row r="103" spans="1:4" x14ac:dyDescent="0.35">
      <c r="A103" s="24" t="s">
        <v>221</v>
      </c>
      <c r="B103" s="24" t="s">
        <v>223</v>
      </c>
      <c r="C103" s="24">
        <v>10.3</v>
      </c>
      <c r="D103" s="24" t="s">
        <v>703</v>
      </c>
    </row>
    <row r="104" spans="1:4" x14ac:dyDescent="0.35">
      <c r="A104" s="24" t="s">
        <v>221</v>
      </c>
      <c r="B104" s="24" t="s">
        <v>217</v>
      </c>
      <c r="C104" s="24">
        <v>7.2</v>
      </c>
      <c r="D104" s="24" t="s">
        <v>704</v>
      </c>
    </row>
    <row r="105" spans="1:4" x14ac:dyDescent="0.35">
      <c r="A105" s="24" t="s">
        <v>221</v>
      </c>
      <c r="B105" s="24" t="s">
        <v>217</v>
      </c>
      <c r="C105" s="24">
        <v>4.7</v>
      </c>
      <c r="D105" s="24" t="s">
        <v>705</v>
      </c>
    </row>
    <row r="106" spans="1:4" x14ac:dyDescent="0.35">
      <c r="A106" s="24" t="s">
        <v>221</v>
      </c>
      <c r="B106" s="24" t="s">
        <v>220</v>
      </c>
      <c r="C106" s="24">
        <v>15.8</v>
      </c>
      <c r="D106" s="24" t="s">
        <v>706</v>
      </c>
    </row>
    <row r="107" spans="1:4" x14ac:dyDescent="0.35">
      <c r="A107" s="24" t="s">
        <v>221</v>
      </c>
      <c r="B107" s="24" t="s">
        <v>223</v>
      </c>
      <c r="C107" s="24">
        <v>6.6</v>
      </c>
      <c r="D107" s="24" t="s">
        <v>707</v>
      </c>
    </row>
    <row r="108" spans="1:4" x14ac:dyDescent="0.35">
      <c r="A108" s="24" t="s">
        <v>221</v>
      </c>
      <c r="B108" s="24" t="s">
        <v>219</v>
      </c>
      <c r="C108" s="24">
        <v>12.5</v>
      </c>
      <c r="D108" s="24" t="s">
        <v>708</v>
      </c>
    </row>
    <row r="109" spans="1:4" x14ac:dyDescent="0.35">
      <c r="A109" s="24" t="s">
        <v>221</v>
      </c>
      <c r="B109" s="24" t="s">
        <v>217</v>
      </c>
      <c r="C109" s="24">
        <v>14</v>
      </c>
      <c r="D109" s="24" t="s">
        <v>709</v>
      </c>
    </row>
    <row r="110" spans="1:4" x14ac:dyDescent="0.35">
      <c r="A110" s="24" t="s">
        <v>221</v>
      </c>
      <c r="B110" s="24" t="s">
        <v>219</v>
      </c>
      <c r="C110" s="24">
        <v>1.3</v>
      </c>
      <c r="D110" s="24" t="s">
        <v>710</v>
      </c>
    </row>
    <row r="111" spans="1:4" x14ac:dyDescent="0.35">
      <c r="A111" s="24" t="s">
        <v>221</v>
      </c>
      <c r="B111" s="24" t="s">
        <v>217</v>
      </c>
      <c r="C111" s="24">
        <v>9.4</v>
      </c>
      <c r="D111" s="24" t="s">
        <v>711</v>
      </c>
    </row>
    <row r="112" spans="1:4" x14ac:dyDescent="0.35">
      <c r="A112" s="24" t="s">
        <v>221</v>
      </c>
      <c r="B112" s="24" t="s">
        <v>219</v>
      </c>
      <c r="C112" s="24">
        <v>13</v>
      </c>
      <c r="D112" s="24" t="s">
        <v>712</v>
      </c>
    </row>
    <row r="113" spans="1:4" x14ac:dyDescent="0.35">
      <c r="A113" s="24" t="s">
        <v>221</v>
      </c>
      <c r="B113" s="24" t="s">
        <v>217</v>
      </c>
      <c r="C113" s="24">
        <v>7.8</v>
      </c>
      <c r="D113" s="24" t="s">
        <v>713</v>
      </c>
    </row>
    <row r="114" spans="1:4" x14ac:dyDescent="0.35">
      <c r="A114" s="24" t="s">
        <v>221</v>
      </c>
      <c r="B114" s="24" t="s">
        <v>220</v>
      </c>
      <c r="C114" s="24">
        <v>17.399999999999999</v>
      </c>
      <c r="D114" s="24" t="s">
        <v>714</v>
      </c>
    </row>
    <row r="115" spans="1:4" x14ac:dyDescent="0.35">
      <c r="A115" s="24" t="s">
        <v>221</v>
      </c>
      <c r="B115" s="24" t="s">
        <v>217</v>
      </c>
      <c r="C115" s="24">
        <v>8.1999999999999993</v>
      </c>
      <c r="D115" s="24" t="s">
        <v>715</v>
      </c>
    </row>
    <row r="116" spans="1:4" x14ac:dyDescent="0.35">
      <c r="A116" s="24" t="s">
        <v>221</v>
      </c>
      <c r="B116" s="24" t="s">
        <v>217</v>
      </c>
      <c r="C116" s="24">
        <v>2.5</v>
      </c>
      <c r="D116" s="24" t="s">
        <v>716</v>
      </c>
    </row>
    <row r="117" spans="1:4" x14ac:dyDescent="0.35">
      <c r="A117" s="24" t="s">
        <v>221</v>
      </c>
      <c r="B117" s="24" t="s">
        <v>217</v>
      </c>
      <c r="C117" s="24">
        <v>3.4</v>
      </c>
      <c r="D117" s="24" t="s">
        <v>717</v>
      </c>
    </row>
    <row r="118" spans="1:4" x14ac:dyDescent="0.35">
      <c r="A118" s="24" t="s">
        <v>221</v>
      </c>
      <c r="B118" s="24" t="s">
        <v>217</v>
      </c>
      <c r="C118" s="24">
        <v>7.5</v>
      </c>
      <c r="D118" s="24" t="s">
        <v>718</v>
      </c>
    </row>
    <row r="119" spans="1:4" x14ac:dyDescent="0.35">
      <c r="A119" s="24" t="s">
        <v>221</v>
      </c>
      <c r="B119" s="24" t="s">
        <v>220</v>
      </c>
      <c r="C119" s="24">
        <v>2.9</v>
      </c>
      <c r="D119" s="24" t="s">
        <v>719</v>
      </c>
    </row>
    <row r="120" spans="1:4" x14ac:dyDescent="0.35">
      <c r="A120" s="24" t="s">
        <v>221</v>
      </c>
      <c r="B120" s="24" t="s">
        <v>220</v>
      </c>
      <c r="C120" s="24">
        <v>5.8</v>
      </c>
      <c r="D120" s="24" t="s">
        <v>720</v>
      </c>
    </row>
    <row r="121" spans="1:4" x14ac:dyDescent="0.35">
      <c r="A121" s="24" t="s">
        <v>221</v>
      </c>
      <c r="B121" s="24" t="s">
        <v>217</v>
      </c>
      <c r="C121" s="24">
        <v>6.8</v>
      </c>
      <c r="D121" s="24" t="s">
        <v>721</v>
      </c>
    </row>
    <row r="122" spans="1:4" x14ac:dyDescent="0.35">
      <c r="A122" s="24" t="s">
        <v>221</v>
      </c>
      <c r="B122" s="24" t="s">
        <v>223</v>
      </c>
      <c r="C122" s="24">
        <v>9.1</v>
      </c>
      <c r="D122" s="24" t="s">
        <v>722</v>
      </c>
    </row>
    <row r="123" spans="1:4" x14ac:dyDescent="0.35">
      <c r="A123" s="24" t="s">
        <v>221</v>
      </c>
      <c r="B123" s="24" t="s">
        <v>223</v>
      </c>
      <c r="C123" s="24">
        <v>3.1</v>
      </c>
      <c r="D123" s="24" t="s">
        <v>723</v>
      </c>
    </row>
    <row r="124" spans="1:4" x14ac:dyDescent="0.35">
      <c r="A124" s="24" t="s">
        <v>221</v>
      </c>
      <c r="B124" s="24" t="s">
        <v>217</v>
      </c>
      <c r="C124" s="24">
        <v>6.1</v>
      </c>
      <c r="D124" s="24" t="s">
        <v>724</v>
      </c>
    </row>
    <row r="125" spans="1:4" x14ac:dyDescent="0.35">
      <c r="A125" s="24" t="s">
        <v>221</v>
      </c>
      <c r="B125" s="24" t="s">
        <v>220</v>
      </c>
      <c r="C125" s="24">
        <v>16.5</v>
      </c>
      <c r="D125" s="24" t="s">
        <v>725</v>
      </c>
    </row>
    <row r="126" spans="1:4" x14ac:dyDescent="0.35">
      <c r="A126" s="24" t="s">
        <v>221</v>
      </c>
      <c r="B126" s="24" t="s">
        <v>219</v>
      </c>
      <c r="C126" s="24">
        <v>16</v>
      </c>
      <c r="D126" s="24" t="s">
        <v>726</v>
      </c>
    </row>
    <row r="127" spans="1:4" x14ac:dyDescent="0.35">
      <c r="A127" s="24" t="s">
        <v>221</v>
      </c>
      <c r="B127" s="24" t="s">
        <v>217</v>
      </c>
      <c r="C127" s="24">
        <v>8</v>
      </c>
      <c r="D127" s="24" t="s">
        <v>727</v>
      </c>
    </row>
    <row r="128" spans="1:4" x14ac:dyDescent="0.35">
      <c r="A128" s="24" t="s">
        <v>221</v>
      </c>
      <c r="B128" s="24" t="s">
        <v>217</v>
      </c>
      <c r="C128" s="24">
        <v>0.4</v>
      </c>
      <c r="D128" s="24" t="s">
        <v>728</v>
      </c>
    </row>
    <row r="129" spans="1:4" x14ac:dyDescent="0.35">
      <c r="A129" s="24" t="s">
        <v>221</v>
      </c>
      <c r="B129" s="24" t="s">
        <v>217</v>
      </c>
      <c r="C129" s="24">
        <v>6.5</v>
      </c>
      <c r="D129" s="24" t="s">
        <v>729</v>
      </c>
    </row>
    <row r="130" spans="1:4" x14ac:dyDescent="0.35">
      <c r="A130" s="24" t="s">
        <v>221</v>
      </c>
      <c r="B130" s="24" t="s">
        <v>219</v>
      </c>
      <c r="C130" s="24">
        <v>0.8</v>
      </c>
      <c r="D130" s="24" t="s">
        <v>730</v>
      </c>
    </row>
    <row r="131" spans="1:4" x14ac:dyDescent="0.35">
      <c r="A131" s="24" t="s">
        <v>221</v>
      </c>
      <c r="B131" s="24" t="s">
        <v>219</v>
      </c>
      <c r="C131" s="24">
        <v>8.8000000000000007</v>
      </c>
      <c r="D131" s="24" t="s">
        <v>731</v>
      </c>
    </row>
    <row r="132" spans="1:4" x14ac:dyDescent="0.35">
      <c r="A132" s="24" t="s">
        <v>221</v>
      </c>
      <c r="B132" s="24" t="s">
        <v>223</v>
      </c>
      <c r="C132" s="24">
        <v>5.3</v>
      </c>
    </row>
    <row r="133" spans="1:4" x14ac:dyDescent="0.35">
      <c r="A133" s="24" t="s">
        <v>221</v>
      </c>
      <c r="B133" s="24" t="s">
        <v>219</v>
      </c>
      <c r="C133" s="24">
        <v>15</v>
      </c>
      <c r="D133" s="24" t="s">
        <v>403</v>
      </c>
    </row>
    <row r="134" spans="1:4" x14ac:dyDescent="0.35">
      <c r="A134" s="24" t="s">
        <v>221</v>
      </c>
      <c r="B134" s="24" t="s">
        <v>217</v>
      </c>
      <c r="C134" s="24">
        <v>2.7</v>
      </c>
      <c r="D134" s="24" t="s">
        <v>404</v>
      </c>
    </row>
    <row r="135" spans="1:4" x14ac:dyDescent="0.35">
      <c r="A135" s="24" t="s">
        <v>221</v>
      </c>
      <c r="B135" s="24" t="s">
        <v>220</v>
      </c>
      <c r="C135" s="24">
        <v>8.4</v>
      </c>
    </row>
    <row r="136" spans="1:4" x14ac:dyDescent="0.35">
      <c r="A136" s="24" t="s">
        <v>221</v>
      </c>
      <c r="B136" s="24" t="s">
        <v>217</v>
      </c>
      <c r="C136" s="24">
        <v>8.6999999999999993</v>
      </c>
      <c r="D136" s="24" t="s">
        <v>369</v>
      </c>
    </row>
    <row r="137" spans="1:4" x14ac:dyDescent="0.35">
      <c r="A137" s="24" t="s">
        <v>221</v>
      </c>
      <c r="B137" s="24" t="s">
        <v>219</v>
      </c>
      <c r="C137" s="24">
        <v>8.9</v>
      </c>
      <c r="D137" s="24" t="s">
        <v>732</v>
      </c>
    </row>
    <row r="138" spans="1:4" x14ac:dyDescent="0.35">
      <c r="A138" s="24" t="s">
        <v>221</v>
      </c>
      <c r="B138" s="24" t="s">
        <v>217</v>
      </c>
      <c r="C138" s="24">
        <v>4.9000000000000004</v>
      </c>
    </row>
    <row r="139" spans="1:4" x14ac:dyDescent="0.35">
      <c r="A139" s="24" t="s">
        <v>221</v>
      </c>
      <c r="B139" s="24" t="s">
        <v>223</v>
      </c>
      <c r="C139" s="24">
        <v>21.5</v>
      </c>
      <c r="D139" s="24" t="s">
        <v>371</v>
      </c>
    </row>
    <row r="140" spans="1:4" x14ac:dyDescent="0.35">
      <c r="A140" s="24" t="s">
        <v>221</v>
      </c>
      <c r="B140" s="24" t="s">
        <v>217</v>
      </c>
      <c r="C140" s="24">
        <v>1</v>
      </c>
      <c r="D140" s="24" t="s">
        <v>372</v>
      </c>
    </row>
    <row r="141" spans="1:4" x14ac:dyDescent="0.35">
      <c r="A141" s="24" t="s">
        <v>221</v>
      </c>
      <c r="B141" s="24" t="s">
        <v>219</v>
      </c>
      <c r="C141" s="24">
        <v>17.3</v>
      </c>
      <c r="D141" s="24" t="s">
        <v>733</v>
      </c>
    </row>
    <row r="142" spans="1:4" x14ac:dyDescent="0.35">
      <c r="A142" s="24" t="s">
        <v>221</v>
      </c>
      <c r="B142" s="24" t="s">
        <v>223</v>
      </c>
      <c r="C142" s="24">
        <v>8.5</v>
      </c>
    </row>
    <row r="143" spans="1:4" x14ac:dyDescent="0.35">
      <c r="A143" s="24" t="s">
        <v>221</v>
      </c>
      <c r="B143" s="24" t="s">
        <v>217</v>
      </c>
      <c r="C143" s="24">
        <v>9.1</v>
      </c>
      <c r="D143" s="24" t="s">
        <v>374</v>
      </c>
    </row>
    <row r="144" spans="1:4" x14ac:dyDescent="0.35">
      <c r="A144" s="24" t="s">
        <v>221</v>
      </c>
      <c r="B144" s="24" t="s">
        <v>217</v>
      </c>
      <c r="C144" s="24">
        <v>1.7</v>
      </c>
      <c r="D144" s="24" t="s">
        <v>734</v>
      </c>
    </row>
    <row r="145" spans="1:4" x14ac:dyDescent="0.35">
      <c r="A145" s="24" t="s">
        <v>221</v>
      </c>
      <c r="B145" s="24" t="s">
        <v>223</v>
      </c>
      <c r="C145" s="24">
        <v>13</v>
      </c>
      <c r="D145" s="24" t="s">
        <v>735</v>
      </c>
    </row>
    <row r="146" spans="1:4" x14ac:dyDescent="0.35">
      <c r="A146" s="24" t="s">
        <v>221</v>
      </c>
      <c r="B146" s="24" t="s">
        <v>217</v>
      </c>
      <c r="C146" s="24">
        <v>7</v>
      </c>
      <c r="D146" s="24" t="s">
        <v>736</v>
      </c>
    </row>
    <row r="147" spans="1:4" x14ac:dyDescent="0.35">
      <c r="A147" s="24" t="s">
        <v>221</v>
      </c>
      <c r="B147" s="24" t="s">
        <v>217</v>
      </c>
      <c r="C147" s="24">
        <v>3.8</v>
      </c>
      <c r="D147" s="24" t="s">
        <v>737</v>
      </c>
    </row>
    <row r="148" spans="1:4" x14ac:dyDescent="0.35">
      <c r="A148" s="24" t="s">
        <v>221</v>
      </c>
      <c r="B148" s="24" t="s">
        <v>217</v>
      </c>
      <c r="C148" s="24">
        <v>5.2</v>
      </c>
      <c r="D148" s="24" t="s">
        <v>738</v>
      </c>
    </row>
    <row r="149" spans="1:4" x14ac:dyDescent="0.35">
      <c r="A149" s="24" t="s">
        <v>221</v>
      </c>
      <c r="B149" s="24" t="s">
        <v>219</v>
      </c>
      <c r="C149" s="24">
        <v>11</v>
      </c>
      <c r="D149" s="24" t="s">
        <v>739</v>
      </c>
    </row>
    <row r="150" spans="1:4" x14ac:dyDescent="0.35">
      <c r="A150" s="24" t="s">
        <v>221</v>
      </c>
      <c r="B150" s="24" t="s">
        <v>217</v>
      </c>
      <c r="C150" s="24">
        <v>5.9</v>
      </c>
      <c r="D150" s="24" t="s">
        <v>740</v>
      </c>
    </row>
    <row r="151" spans="1:4" x14ac:dyDescent="0.35">
      <c r="A151" s="24" t="s">
        <v>221</v>
      </c>
      <c r="B151" s="24" t="s">
        <v>223</v>
      </c>
      <c r="C151" s="24">
        <v>9.6</v>
      </c>
      <c r="D151" s="24" t="s">
        <v>741</v>
      </c>
    </row>
    <row r="152" spans="1:4" x14ac:dyDescent="0.35">
      <c r="A152" s="24" t="s">
        <v>221</v>
      </c>
      <c r="B152" s="24" t="s">
        <v>219</v>
      </c>
      <c r="C152" s="24">
        <v>9.5</v>
      </c>
      <c r="D152" s="24" t="s">
        <v>742</v>
      </c>
    </row>
    <row r="153" spans="1:4" x14ac:dyDescent="0.35">
      <c r="A153" s="24" t="s">
        <v>221</v>
      </c>
      <c r="B153" s="24" t="s">
        <v>217</v>
      </c>
      <c r="C153" s="24">
        <v>2.9</v>
      </c>
      <c r="D153" s="24" t="s">
        <v>743</v>
      </c>
    </row>
    <row r="154" spans="1:4" x14ac:dyDescent="0.35">
      <c r="A154" s="24" t="s">
        <v>221</v>
      </c>
      <c r="B154" s="24" t="s">
        <v>219</v>
      </c>
      <c r="C154" s="24">
        <v>6.5</v>
      </c>
      <c r="D154" s="24" t="s">
        <v>744</v>
      </c>
    </row>
    <row r="155" spans="1:4" x14ac:dyDescent="0.35">
      <c r="A155" s="24" t="s">
        <v>218</v>
      </c>
      <c r="B155" s="24" t="s">
        <v>224</v>
      </c>
      <c r="C155" s="24">
        <v>12.8</v>
      </c>
      <c r="D155" s="24" t="s">
        <v>745</v>
      </c>
    </row>
    <row r="156" spans="1:4" x14ac:dyDescent="0.35">
      <c r="A156" s="24" t="s">
        <v>218</v>
      </c>
      <c r="B156" s="24" t="s">
        <v>217</v>
      </c>
      <c r="C156" s="24">
        <v>12.4</v>
      </c>
      <c r="D156" s="24" t="s">
        <v>746</v>
      </c>
    </row>
    <row r="157" spans="1:4" x14ac:dyDescent="0.35">
      <c r="A157" s="24" t="s">
        <v>218</v>
      </c>
      <c r="B157" s="24" t="s">
        <v>217</v>
      </c>
      <c r="C157" s="24">
        <v>6.9</v>
      </c>
      <c r="D157" s="24" t="s">
        <v>367</v>
      </c>
    </row>
    <row r="158" spans="1:4" x14ac:dyDescent="0.35">
      <c r="A158" s="24" t="s">
        <v>218</v>
      </c>
      <c r="B158" s="24" t="s">
        <v>220</v>
      </c>
      <c r="C158" s="24">
        <v>7.8</v>
      </c>
      <c r="D158" s="24" t="s">
        <v>368</v>
      </c>
    </row>
    <row r="159" spans="1:4" x14ac:dyDescent="0.35">
      <c r="A159" s="24" t="s">
        <v>218</v>
      </c>
      <c r="B159" s="24" t="s">
        <v>217</v>
      </c>
      <c r="C159" s="24">
        <v>7.6</v>
      </c>
    </row>
    <row r="160" spans="1:4" x14ac:dyDescent="0.35">
      <c r="A160" s="24" t="s">
        <v>218</v>
      </c>
      <c r="B160" s="24" t="s">
        <v>217</v>
      </c>
      <c r="C160" s="24">
        <v>7.7</v>
      </c>
      <c r="D160" s="24" t="s">
        <v>747</v>
      </c>
    </row>
    <row r="161" spans="1:5" x14ac:dyDescent="0.35">
      <c r="A161" s="24" t="s">
        <v>218</v>
      </c>
      <c r="B161" s="24" t="s">
        <v>222</v>
      </c>
      <c r="C161" s="24">
        <v>9.3000000000000007</v>
      </c>
      <c r="D161" s="24" t="s">
        <v>748</v>
      </c>
      <c r="E161" s="24" t="s">
        <v>749</v>
      </c>
    </row>
    <row r="162" spans="1:5" x14ac:dyDescent="0.35">
      <c r="A162" s="24" t="s">
        <v>218</v>
      </c>
      <c r="B162" s="24" t="s">
        <v>219</v>
      </c>
      <c r="C162" s="24">
        <v>8.3000000000000007</v>
      </c>
      <c r="D162" s="24" t="s">
        <v>750</v>
      </c>
    </row>
    <row r="163" spans="1:5" x14ac:dyDescent="0.35">
      <c r="A163" s="24" t="s">
        <v>218</v>
      </c>
      <c r="B163" s="24" t="s">
        <v>222</v>
      </c>
      <c r="C163" s="24">
        <v>5.0999999999999996</v>
      </c>
    </row>
    <row r="164" spans="1:5" x14ac:dyDescent="0.35">
      <c r="A164" s="24" t="s">
        <v>218</v>
      </c>
      <c r="B164" s="24" t="s">
        <v>223</v>
      </c>
      <c r="C164" s="24">
        <v>13.4</v>
      </c>
      <c r="D164" s="24" t="s">
        <v>751</v>
      </c>
    </row>
    <row r="165" spans="1:5" x14ac:dyDescent="0.35">
      <c r="A165" s="24" t="s">
        <v>218</v>
      </c>
      <c r="B165" s="24" t="s">
        <v>217</v>
      </c>
      <c r="C165" s="24">
        <v>7.9</v>
      </c>
    </row>
    <row r="166" spans="1:5" x14ac:dyDescent="0.35">
      <c r="A166" s="24" t="s">
        <v>218</v>
      </c>
      <c r="B166" s="24" t="s">
        <v>219</v>
      </c>
      <c r="C166" s="24">
        <v>10.6</v>
      </c>
      <c r="D166" s="24" t="s">
        <v>752</v>
      </c>
    </row>
    <row r="167" spans="1:5" x14ac:dyDescent="0.35">
      <c r="A167" s="24" t="s">
        <v>221</v>
      </c>
      <c r="B167" s="24" t="s">
        <v>220</v>
      </c>
      <c r="C167" s="24">
        <v>10.4</v>
      </c>
    </row>
    <row r="168" spans="1:5" x14ac:dyDescent="0.35">
      <c r="A168" s="24" t="s">
        <v>218</v>
      </c>
      <c r="B168" s="24" t="s">
        <v>217</v>
      </c>
      <c r="C168" s="24">
        <v>6.1</v>
      </c>
      <c r="D168" s="24" t="s">
        <v>753</v>
      </c>
    </row>
    <row r="169" spans="1:5" x14ac:dyDescent="0.35">
      <c r="A169" s="24" t="s">
        <v>218</v>
      </c>
      <c r="B169" s="24" t="s">
        <v>223</v>
      </c>
      <c r="C169" s="24">
        <v>12.6</v>
      </c>
      <c r="D169" s="24" t="s">
        <v>754</v>
      </c>
    </row>
    <row r="170" spans="1:5" x14ac:dyDescent="0.35">
      <c r="A170" s="24" t="s">
        <v>218</v>
      </c>
      <c r="B170" s="24" t="s">
        <v>220</v>
      </c>
      <c r="C170" s="24">
        <v>7.6</v>
      </c>
      <c r="D170" s="24" t="s">
        <v>755</v>
      </c>
    </row>
    <row r="171" spans="1:5" x14ac:dyDescent="0.35">
      <c r="A171" s="24" t="s">
        <v>218</v>
      </c>
      <c r="B171" s="24" t="s">
        <v>219</v>
      </c>
      <c r="C171" s="24">
        <v>9.8000000000000007</v>
      </c>
      <c r="D171" s="24" t="s">
        <v>756</v>
      </c>
    </row>
    <row r="172" spans="1:5" x14ac:dyDescent="0.35">
      <c r="A172" s="24" t="s">
        <v>218</v>
      </c>
      <c r="B172" s="24" t="s">
        <v>219</v>
      </c>
      <c r="C172" s="24">
        <v>5.6</v>
      </c>
      <c r="D172" s="24" t="s">
        <v>757</v>
      </c>
    </row>
    <row r="173" spans="1:5" x14ac:dyDescent="0.35">
      <c r="A173" s="24" t="s">
        <v>218</v>
      </c>
      <c r="B173" s="24" t="s">
        <v>224</v>
      </c>
      <c r="C173" s="24">
        <v>7.6</v>
      </c>
      <c r="D173" s="24" t="s">
        <v>758</v>
      </c>
    </row>
    <row r="174" spans="1:5" x14ac:dyDescent="0.35">
      <c r="A174" s="24" t="s">
        <v>218</v>
      </c>
      <c r="B174" s="24" t="s">
        <v>220</v>
      </c>
      <c r="C174" s="24">
        <v>8.9</v>
      </c>
      <c r="D174" s="24" t="s">
        <v>759</v>
      </c>
    </row>
    <row r="175" spans="1:5" x14ac:dyDescent="0.35">
      <c r="A175" s="24" t="s">
        <v>218</v>
      </c>
      <c r="B175" s="24" t="s">
        <v>222</v>
      </c>
      <c r="C175" s="24">
        <v>5.9</v>
      </c>
      <c r="D175" s="24" t="s">
        <v>760</v>
      </c>
    </row>
    <row r="176" spans="1:5" x14ac:dyDescent="0.35">
      <c r="A176" s="24" t="s">
        <v>218</v>
      </c>
      <c r="B176" s="24" t="s">
        <v>217</v>
      </c>
      <c r="C176" s="24">
        <v>6.3</v>
      </c>
      <c r="D176" s="24" t="s">
        <v>761</v>
      </c>
    </row>
    <row r="177" spans="1:4" x14ac:dyDescent="0.35">
      <c r="A177" s="24" t="s">
        <v>218</v>
      </c>
      <c r="B177" s="24" t="s">
        <v>219</v>
      </c>
      <c r="C177" s="24">
        <v>6.5</v>
      </c>
      <c r="D177" s="24" t="s">
        <v>762</v>
      </c>
    </row>
    <row r="178" spans="1:4" x14ac:dyDescent="0.35">
      <c r="A178" s="24" t="s">
        <v>218</v>
      </c>
      <c r="B178" s="24" t="s">
        <v>223</v>
      </c>
      <c r="C178" s="24">
        <v>12.4</v>
      </c>
      <c r="D178" s="24" t="s">
        <v>763</v>
      </c>
    </row>
    <row r="179" spans="1:4" x14ac:dyDescent="0.35">
      <c r="A179" s="24" t="s">
        <v>218</v>
      </c>
      <c r="B179" s="24" t="s">
        <v>217</v>
      </c>
      <c r="C179" s="24">
        <v>6.6</v>
      </c>
      <c r="D179" s="24" t="s">
        <v>764</v>
      </c>
    </row>
    <row r="180" spans="1:4" x14ac:dyDescent="0.35">
      <c r="A180" s="24" t="s">
        <v>218</v>
      </c>
      <c r="B180" s="24" t="s">
        <v>217</v>
      </c>
      <c r="C180" s="24">
        <v>5.8</v>
      </c>
      <c r="D180" s="24" t="s">
        <v>765</v>
      </c>
    </row>
    <row r="181" spans="1:4" x14ac:dyDescent="0.35">
      <c r="A181" s="24" t="s">
        <v>218</v>
      </c>
      <c r="B181" s="24" t="s">
        <v>223</v>
      </c>
      <c r="C181" s="24">
        <v>7.8</v>
      </c>
      <c r="D181" s="24" t="s">
        <v>766</v>
      </c>
    </row>
    <row r="182" spans="1:4" x14ac:dyDescent="0.35">
      <c r="A182" s="24" t="s">
        <v>218</v>
      </c>
      <c r="B182" s="24" t="s">
        <v>220</v>
      </c>
      <c r="C182" s="24">
        <v>6.5</v>
      </c>
      <c r="D182" s="24" t="s">
        <v>767</v>
      </c>
    </row>
    <row r="183" spans="1:4" x14ac:dyDescent="0.35">
      <c r="A183" s="24" t="s">
        <v>218</v>
      </c>
      <c r="B183" s="24" t="s">
        <v>219</v>
      </c>
      <c r="C183" s="24">
        <v>5.8</v>
      </c>
      <c r="D183" s="24" t="s">
        <v>768</v>
      </c>
    </row>
    <row r="184" spans="1:4" x14ac:dyDescent="0.35">
      <c r="A184" s="24" t="s">
        <v>218</v>
      </c>
      <c r="B184" s="24" t="s">
        <v>224</v>
      </c>
      <c r="C184" s="24">
        <v>6.6</v>
      </c>
    </row>
    <row r="185" spans="1:4" x14ac:dyDescent="0.35">
      <c r="A185" s="24" t="s">
        <v>218</v>
      </c>
      <c r="B185" s="24" t="s">
        <v>222</v>
      </c>
      <c r="C185" s="24">
        <v>5.7</v>
      </c>
      <c r="D185" s="24" t="s">
        <v>769</v>
      </c>
    </row>
    <row r="186" spans="1:4" x14ac:dyDescent="0.35">
      <c r="A186" s="24" t="s">
        <v>218</v>
      </c>
      <c r="B186" s="24" t="s">
        <v>217</v>
      </c>
      <c r="C186" s="24">
        <v>7.9</v>
      </c>
      <c r="D186" s="24" t="s">
        <v>770</v>
      </c>
    </row>
    <row r="187" spans="1:4" x14ac:dyDescent="0.35">
      <c r="A187" s="24" t="s">
        <v>218</v>
      </c>
      <c r="B187" s="24" t="s">
        <v>224</v>
      </c>
      <c r="C187" s="24">
        <v>9</v>
      </c>
      <c r="D187" s="24" t="s">
        <v>771</v>
      </c>
    </row>
    <row r="188" spans="1:4" x14ac:dyDescent="0.35">
      <c r="A188" s="24" t="s">
        <v>221</v>
      </c>
      <c r="B188" s="24" t="s">
        <v>224</v>
      </c>
      <c r="C188" s="24">
        <v>10.6</v>
      </c>
      <c r="D188" s="24" t="s">
        <v>772</v>
      </c>
    </row>
    <row r="189" spans="1:4" x14ac:dyDescent="0.35">
      <c r="A189" s="24" t="s">
        <v>218</v>
      </c>
      <c r="B189" s="24" t="s">
        <v>222</v>
      </c>
      <c r="C189" s="24">
        <v>5.9</v>
      </c>
      <c r="D189" s="24" t="s">
        <v>773</v>
      </c>
    </row>
    <row r="190" spans="1:4" x14ac:dyDescent="0.35">
      <c r="A190" s="24" t="s">
        <v>218</v>
      </c>
      <c r="B190" s="24" t="s">
        <v>222</v>
      </c>
      <c r="C190" s="24">
        <v>9.4</v>
      </c>
      <c r="D190" s="24" t="s">
        <v>774</v>
      </c>
    </row>
    <row r="191" spans="1:4" x14ac:dyDescent="0.35">
      <c r="A191" s="24" t="s">
        <v>221</v>
      </c>
      <c r="B191" s="24" t="s">
        <v>224</v>
      </c>
      <c r="C191" s="24">
        <v>6.9</v>
      </c>
      <c r="D191" s="24" t="s">
        <v>775</v>
      </c>
    </row>
    <row r="192" spans="1:4" x14ac:dyDescent="0.35">
      <c r="A192" s="24" t="s">
        <v>218</v>
      </c>
      <c r="B192" s="24" t="s">
        <v>224</v>
      </c>
      <c r="C192" s="24">
        <v>15</v>
      </c>
      <c r="D192" s="24" t="s">
        <v>776</v>
      </c>
    </row>
    <row r="193" spans="1:4" x14ac:dyDescent="0.35">
      <c r="A193" s="24" t="s">
        <v>218</v>
      </c>
      <c r="B193" s="24" t="s">
        <v>223</v>
      </c>
      <c r="C193" s="24">
        <v>13.7</v>
      </c>
      <c r="D193" s="24" t="s">
        <v>777</v>
      </c>
    </row>
    <row r="194" spans="1:4" x14ac:dyDescent="0.35">
      <c r="A194" s="24" t="s">
        <v>218</v>
      </c>
      <c r="B194" s="24" t="s">
        <v>223</v>
      </c>
      <c r="C194" s="24">
        <v>7.1</v>
      </c>
      <c r="D194" s="24" t="s">
        <v>778</v>
      </c>
    </row>
    <row r="195" spans="1:4" x14ac:dyDescent="0.35">
      <c r="A195" s="24" t="s">
        <v>218</v>
      </c>
      <c r="B195" s="24" t="s">
        <v>222</v>
      </c>
      <c r="C195" s="24">
        <v>5.9</v>
      </c>
      <c r="D195" s="24" t="s">
        <v>779</v>
      </c>
    </row>
    <row r="196" spans="1:4" x14ac:dyDescent="0.35">
      <c r="A196" s="24" t="s">
        <v>218</v>
      </c>
      <c r="B196" s="24" t="s">
        <v>223</v>
      </c>
      <c r="C196" s="24">
        <v>7.4</v>
      </c>
      <c r="D196" s="24" t="s">
        <v>780</v>
      </c>
    </row>
    <row r="197" spans="1:4" x14ac:dyDescent="0.35">
      <c r="A197" s="24" t="s">
        <v>218</v>
      </c>
      <c r="B197" s="24" t="s">
        <v>224</v>
      </c>
      <c r="C197" s="24">
        <v>7.8</v>
      </c>
      <c r="D197" s="24" t="s">
        <v>781</v>
      </c>
    </row>
    <row r="198" spans="1:4" x14ac:dyDescent="0.35">
      <c r="A198" s="24" t="s">
        <v>218</v>
      </c>
      <c r="B198" s="24" t="s">
        <v>223</v>
      </c>
      <c r="C198" s="24">
        <v>9.9</v>
      </c>
      <c r="D198" s="24" t="s">
        <v>782</v>
      </c>
    </row>
    <row r="199" spans="1:4" x14ac:dyDescent="0.35">
      <c r="A199" s="24" t="s">
        <v>218</v>
      </c>
      <c r="B199" s="24" t="s">
        <v>220</v>
      </c>
      <c r="C199" s="24">
        <v>11.6</v>
      </c>
      <c r="D199" s="24" t="s">
        <v>783</v>
      </c>
    </row>
    <row r="200" spans="1:4" x14ac:dyDescent="0.35">
      <c r="A200" s="24" t="s">
        <v>218</v>
      </c>
      <c r="B200" s="24" t="s">
        <v>217</v>
      </c>
      <c r="C200" s="24">
        <v>6.5</v>
      </c>
      <c r="D200" s="24" t="s">
        <v>784</v>
      </c>
    </row>
    <row r="201" spans="1:4" x14ac:dyDescent="0.35">
      <c r="A201" s="24" t="s">
        <v>218</v>
      </c>
      <c r="B201" s="24" t="s">
        <v>217</v>
      </c>
      <c r="C201" s="24">
        <v>5.8</v>
      </c>
    </row>
    <row r="202" spans="1:4" x14ac:dyDescent="0.35">
      <c r="A202" s="24" t="s">
        <v>218</v>
      </c>
      <c r="B202" s="24" t="s">
        <v>223</v>
      </c>
      <c r="C202" s="24">
        <v>9.6999999999999993</v>
      </c>
    </row>
    <row r="203" spans="1:4" x14ac:dyDescent="0.35">
      <c r="A203" s="24" t="s">
        <v>218</v>
      </c>
      <c r="B203" s="24" t="s">
        <v>223</v>
      </c>
      <c r="C203" s="24">
        <v>5.7</v>
      </c>
      <c r="D203" s="24" t="s">
        <v>785</v>
      </c>
    </row>
    <row r="204" spans="1:4" x14ac:dyDescent="0.35">
      <c r="A204" s="24" t="s">
        <v>218</v>
      </c>
      <c r="B204" s="24" t="s">
        <v>223</v>
      </c>
      <c r="C204" s="24">
        <v>13</v>
      </c>
    </row>
    <row r="205" spans="1:4" x14ac:dyDescent="0.35">
      <c r="A205" s="24" t="s">
        <v>218</v>
      </c>
      <c r="B205" s="24" t="s">
        <v>220</v>
      </c>
      <c r="C205" s="24">
        <v>9.1</v>
      </c>
      <c r="D205" s="24" t="s">
        <v>786</v>
      </c>
    </row>
    <row r="206" spans="1:4" x14ac:dyDescent="0.35">
      <c r="A206" s="24" t="s">
        <v>218</v>
      </c>
      <c r="B206" s="24" t="s">
        <v>219</v>
      </c>
      <c r="C206" s="24">
        <v>8.1</v>
      </c>
      <c r="D206" s="24" t="s">
        <v>787</v>
      </c>
    </row>
    <row r="207" spans="1:4" x14ac:dyDescent="0.35">
      <c r="A207" s="24" t="s">
        <v>221</v>
      </c>
      <c r="B207" s="24" t="s">
        <v>217</v>
      </c>
      <c r="C207" s="24">
        <v>4.3</v>
      </c>
      <c r="D207" s="24" t="s">
        <v>788</v>
      </c>
    </row>
    <row r="208" spans="1:4" x14ac:dyDescent="0.35">
      <c r="A208" s="24" t="s">
        <v>218</v>
      </c>
      <c r="B208" s="24" t="s">
        <v>223</v>
      </c>
      <c r="C208" s="24">
        <v>10.6</v>
      </c>
      <c r="D208" s="24" t="s">
        <v>789</v>
      </c>
    </row>
    <row r="209" spans="1:4" x14ac:dyDescent="0.35">
      <c r="A209" s="24" t="s">
        <v>218</v>
      </c>
      <c r="B209" s="24" t="s">
        <v>219</v>
      </c>
      <c r="C209" s="24">
        <v>6.6</v>
      </c>
      <c r="D209" s="24" t="s">
        <v>790</v>
      </c>
    </row>
    <row r="210" spans="1:4" x14ac:dyDescent="0.35">
      <c r="A210" s="24" t="s">
        <v>221</v>
      </c>
      <c r="B210" s="24" t="s">
        <v>223</v>
      </c>
      <c r="C210" s="24">
        <v>5.7</v>
      </c>
      <c r="D210" s="24" t="s">
        <v>791</v>
      </c>
    </row>
    <row r="211" spans="1:4" x14ac:dyDescent="0.35">
      <c r="A211" s="24" t="s">
        <v>218</v>
      </c>
      <c r="B211" s="24" t="s">
        <v>222</v>
      </c>
      <c r="C211" s="24">
        <v>8.6</v>
      </c>
      <c r="D211" s="24" t="s">
        <v>792</v>
      </c>
    </row>
    <row r="212" spans="1:4" x14ac:dyDescent="0.35">
      <c r="A212" s="24" t="s">
        <v>218</v>
      </c>
      <c r="B212" s="24" t="s">
        <v>220</v>
      </c>
      <c r="C212" s="24">
        <v>8.6</v>
      </c>
      <c r="D212" s="24" t="s">
        <v>793</v>
      </c>
    </row>
    <row r="213" spans="1:4" x14ac:dyDescent="0.35">
      <c r="A213" s="24" t="s">
        <v>218</v>
      </c>
      <c r="B213" s="24" t="s">
        <v>222</v>
      </c>
      <c r="C213" s="24">
        <v>8.4</v>
      </c>
      <c r="D213" s="24" t="s">
        <v>794</v>
      </c>
    </row>
    <row r="214" spans="1:4" x14ac:dyDescent="0.35">
      <c r="A214" s="24" t="s">
        <v>218</v>
      </c>
      <c r="B214" s="24" t="s">
        <v>217</v>
      </c>
      <c r="C214" s="24">
        <v>5.4</v>
      </c>
      <c r="D214" s="24" t="s">
        <v>795</v>
      </c>
    </row>
    <row r="215" spans="1:4" x14ac:dyDescent="0.35">
      <c r="A215" s="24" t="s">
        <v>218</v>
      </c>
      <c r="B215" s="24" t="s">
        <v>222</v>
      </c>
      <c r="C215" s="24">
        <v>8</v>
      </c>
      <c r="D215" s="24" t="s">
        <v>796</v>
      </c>
    </row>
    <row r="216" spans="1:4" x14ac:dyDescent="0.35">
      <c r="A216" s="24" t="s">
        <v>218</v>
      </c>
      <c r="B216" s="24" t="s">
        <v>217</v>
      </c>
      <c r="C216" s="24">
        <v>5</v>
      </c>
      <c r="D216" s="24" t="s">
        <v>797</v>
      </c>
    </row>
    <row r="217" spans="1:4" x14ac:dyDescent="0.35">
      <c r="A217" s="24" t="s">
        <v>218</v>
      </c>
      <c r="B217" s="24" t="s">
        <v>217</v>
      </c>
      <c r="C217" s="24">
        <v>1.3</v>
      </c>
      <c r="D217" s="24" t="s">
        <v>798</v>
      </c>
    </row>
    <row r="218" spans="1:4" x14ac:dyDescent="0.35">
      <c r="A218" s="24" t="s">
        <v>218</v>
      </c>
      <c r="B218" s="24" t="s">
        <v>217</v>
      </c>
      <c r="C218" s="24">
        <v>4.8</v>
      </c>
      <c r="D218" s="24" t="s">
        <v>799</v>
      </c>
    </row>
    <row r="219" spans="1:4" x14ac:dyDescent="0.35">
      <c r="A219" s="24" t="s">
        <v>218</v>
      </c>
      <c r="B219" s="24" t="s">
        <v>223</v>
      </c>
      <c r="C219" s="24">
        <v>6.3</v>
      </c>
      <c r="D219" s="24" t="s">
        <v>800</v>
      </c>
    </row>
    <row r="220" spans="1:4" x14ac:dyDescent="0.35">
      <c r="A220" s="24" t="s">
        <v>218</v>
      </c>
      <c r="B220" s="24" t="s">
        <v>222</v>
      </c>
      <c r="C220" s="24">
        <v>5.6</v>
      </c>
      <c r="D220" s="24" t="s">
        <v>801</v>
      </c>
    </row>
    <row r="221" spans="1:4" x14ac:dyDescent="0.35">
      <c r="A221" s="24" t="s">
        <v>218</v>
      </c>
      <c r="B221" s="24" t="s">
        <v>217</v>
      </c>
      <c r="C221" s="24">
        <v>4.2</v>
      </c>
      <c r="D221" s="24" t="s">
        <v>802</v>
      </c>
    </row>
    <row r="222" spans="1:4" x14ac:dyDescent="0.35">
      <c r="A222" s="24" t="s">
        <v>218</v>
      </c>
      <c r="B222" s="24" t="s">
        <v>217</v>
      </c>
      <c r="C222" s="24">
        <v>3</v>
      </c>
      <c r="D222" s="24" t="s">
        <v>803</v>
      </c>
    </row>
    <row r="223" spans="1:4" x14ac:dyDescent="0.35">
      <c r="A223" s="24" t="s">
        <v>218</v>
      </c>
      <c r="B223" s="24" t="s">
        <v>222</v>
      </c>
      <c r="C223" s="24">
        <v>5.2</v>
      </c>
      <c r="D223" s="24" t="s">
        <v>804</v>
      </c>
    </row>
    <row r="224" spans="1:4" x14ac:dyDescent="0.35">
      <c r="A224" s="24" t="s">
        <v>218</v>
      </c>
      <c r="B224" s="24" t="s">
        <v>217</v>
      </c>
      <c r="C224" s="24">
        <v>1.8</v>
      </c>
      <c r="D224" s="24" t="s">
        <v>805</v>
      </c>
    </row>
    <row r="225" spans="1:4" x14ac:dyDescent="0.35">
      <c r="A225" s="24" t="s">
        <v>218</v>
      </c>
      <c r="B225" s="24" t="s">
        <v>217</v>
      </c>
      <c r="C225" s="24">
        <v>1.5</v>
      </c>
      <c r="D225" s="24" t="s">
        <v>806</v>
      </c>
    </row>
    <row r="226" spans="1:4" x14ac:dyDescent="0.35">
      <c r="A226" s="24" t="s">
        <v>218</v>
      </c>
      <c r="B226" s="24" t="s">
        <v>217</v>
      </c>
      <c r="C226" s="24">
        <v>0.6</v>
      </c>
      <c r="D226" s="24" t="s">
        <v>807</v>
      </c>
    </row>
    <row r="227" spans="1:4" x14ac:dyDescent="0.35">
      <c r="A227" s="24" t="s">
        <v>218</v>
      </c>
      <c r="B227" s="24" t="s">
        <v>217</v>
      </c>
      <c r="C227" s="24">
        <v>3.6</v>
      </c>
    </row>
    <row r="228" spans="1:4" x14ac:dyDescent="0.35">
      <c r="A228" s="24" t="s">
        <v>218</v>
      </c>
      <c r="B228" s="24" t="s">
        <v>217</v>
      </c>
      <c r="C228" s="24">
        <v>5.5</v>
      </c>
      <c r="D228" s="24" t="s">
        <v>497</v>
      </c>
    </row>
    <row r="229" spans="1:4" x14ac:dyDescent="0.35">
      <c r="A229" s="24" t="s">
        <v>218</v>
      </c>
      <c r="B229" s="24" t="s">
        <v>224</v>
      </c>
      <c r="C229" s="24">
        <v>11.6</v>
      </c>
      <c r="D229" s="24" t="s">
        <v>808</v>
      </c>
    </row>
    <row r="230" spans="1:4" x14ac:dyDescent="0.35">
      <c r="A230" s="24" t="s">
        <v>218</v>
      </c>
      <c r="B230" s="24" t="s">
        <v>222</v>
      </c>
      <c r="C230" s="24">
        <v>3</v>
      </c>
      <c r="D230" s="24" t="s">
        <v>809</v>
      </c>
    </row>
    <row r="231" spans="1:4" x14ac:dyDescent="0.35">
      <c r="A231" s="24" t="s">
        <v>218</v>
      </c>
      <c r="B231" s="24" t="s">
        <v>219</v>
      </c>
      <c r="C231" s="24">
        <v>4.8</v>
      </c>
      <c r="D231" s="24" t="s">
        <v>810</v>
      </c>
    </row>
    <row r="232" spans="1:4" x14ac:dyDescent="0.35">
      <c r="A232" s="24" t="s">
        <v>218</v>
      </c>
      <c r="B232" s="24" t="s">
        <v>222</v>
      </c>
      <c r="C232" s="24">
        <v>1.4</v>
      </c>
    </row>
    <row r="233" spans="1:4" x14ac:dyDescent="0.35">
      <c r="A233" s="24" t="s">
        <v>218</v>
      </c>
      <c r="B233" s="24" t="s">
        <v>223</v>
      </c>
      <c r="C233" s="24">
        <v>10</v>
      </c>
    </row>
    <row r="234" spans="1:4" x14ac:dyDescent="0.35">
      <c r="A234" s="24" t="s">
        <v>218</v>
      </c>
      <c r="B234" s="24" t="s">
        <v>219</v>
      </c>
      <c r="C234" s="24">
        <v>5.7</v>
      </c>
    </row>
    <row r="235" spans="1:4" x14ac:dyDescent="0.35">
      <c r="A235" s="24" t="s">
        <v>218</v>
      </c>
      <c r="B235" s="24" t="s">
        <v>219</v>
      </c>
      <c r="C235" s="24">
        <v>5.2</v>
      </c>
    </row>
    <row r="236" spans="1:4" x14ac:dyDescent="0.35">
      <c r="A236" s="24" t="s">
        <v>218</v>
      </c>
      <c r="B236" s="24" t="s">
        <v>222</v>
      </c>
      <c r="C236" s="24">
        <v>11.8</v>
      </c>
    </row>
    <row r="237" spans="1:4" x14ac:dyDescent="0.35">
      <c r="A237" s="24" t="s">
        <v>218</v>
      </c>
      <c r="B237" s="24" t="s">
        <v>217</v>
      </c>
      <c r="C237" s="24">
        <v>1</v>
      </c>
    </row>
    <row r="238" spans="1:4" x14ac:dyDescent="0.35">
      <c r="A238" s="24" t="s">
        <v>218</v>
      </c>
      <c r="B238" s="24" t="s">
        <v>217</v>
      </c>
      <c r="C238" s="24">
        <v>6.2</v>
      </c>
    </row>
    <row r="239" spans="1:4" x14ac:dyDescent="0.35">
      <c r="A239" s="24" t="s">
        <v>218</v>
      </c>
      <c r="B239" s="24" t="s">
        <v>217</v>
      </c>
      <c r="C239" s="24">
        <v>7.7</v>
      </c>
    </row>
    <row r="240" spans="1:4" x14ac:dyDescent="0.35">
      <c r="A240" s="24" t="s">
        <v>218</v>
      </c>
      <c r="B240" s="24" t="s">
        <v>222</v>
      </c>
      <c r="C240" s="24">
        <v>8</v>
      </c>
    </row>
    <row r="241" spans="1:3" x14ac:dyDescent="0.35">
      <c r="A241" s="24" t="s">
        <v>218</v>
      </c>
      <c r="B241" s="24" t="s">
        <v>217</v>
      </c>
      <c r="C241" s="24">
        <v>0.6</v>
      </c>
    </row>
    <row r="242" spans="1:3" x14ac:dyDescent="0.35">
      <c r="A242" s="24" t="s">
        <v>218</v>
      </c>
      <c r="B242" s="24" t="s">
        <v>217</v>
      </c>
      <c r="C242" s="24">
        <v>4.4000000000000004</v>
      </c>
    </row>
    <row r="243" spans="1:3" x14ac:dyDescent="0.35">
      <c r="A243" s="24" t="s">
        <v>218</v>
      </c>
      <c r="B243" s="24" t="s">
        <v>217</v>
      </c>
      <c r="C243" s="24">
        <v>2.9</v>
      </c>
    </row>
    <row r="244" spans="1:3" x14ac:dyDescent="0.35">
      <c r="A244" s="24" t="s">
        <v>218</v>
      </c>
      <c r="B244" s="24" t="s">
        <v>219</v>
      </c>
      <c r="C244" s="24">
        <v>4.8</v>
      </c>
    </row>
    <row r="245" spans="1:3" x14ac:dyDescent="0.35">
      <c r="A245" s="24" t="s">
        <v>218</v>
      </c>
      <c r="B245" s="24" t="s">
        <v>223</v>
      </c>
      <c r="C245" s="24">
        <v>7.2</v>
      </c>
    </row>
    <row r="246" spans="1:3" x14ac:dyDescent="0.35">
      <c r="A246" s="24" t="s">
        <v>218</v>
      </c>
      <c r="B246" s="24" t="s">
        <v>217</v>
      </c>
      <c r="C246" s="24">
        <v>3.5</v>
      </c>
    </row>
    <row r="247" spans="1:3" x14ac:dyDescent="0.35">
      <c r="A247" s="24" t="s">
        <v>218</v>
      </c>
      <c r="B247" s="24" t="s">
        <v>217</v>
      </c>
      <c r="C247" s="24">
        <v>3.8</v>
      </c>
    </row>
    <row r="248" spans="1:3" x14ac:dyDescent="0.35">
      <c r="A248" s="24" t="s">
        <v>218</v>
      </c>
      <c r="B248" s="24" t="s">
        <v>219</v>
      </c>
      <c r="C248" s="24">
        <v>7.2</v>
      </c>
    </row>
    <row r="249" spans="1:3" x14ac:dyDescent="0.35">
      <c r="A249" s="24" t="s">
        <v>218</v>
      </c>
      <c r="B249" s="24" t="s">
        <v>220</v>
      </c>
      <c r="C249" s="24">
        <v>8.8000000000000007</v>
      </c>
    </row>
    <row r="250" spans="1:3" x14ac:dyDescent="0.35">
      <c r="A250" s="24" t="s">
        <v>218</v>
      </c>
      <c r="B250" s="24" t="s">
        <v>219</v>
      </c>
      <c r="C250" s="24">
        <v>6.3</v>
      </c>
    </row>
    <row r="251" spans="1:3" x14ac:dyDescent="0.35">
      <c r="A251" s="24" t="s">
        <v>218</v>
      </c>
      <c r="B251" s="24" t="s">
        <v>217</v>
      </c>
      <c r="C251" s="24">
        <v>5</v>
      </c>
    </row>
    <row r="252" spans="1:3" x14ac:dyDescent="0.35">
      <c r="A252" s="24" t="s">
        <v>218</v>
      </c>
      <c r="B252" s="24" t="s">
        <v>219</v>
      </c>
      <c r="C252" s="24">
        <v>6.7</v>
      </c>
    </row>
    <row r="253" spans="1:3" x14ac:dyDescent="0.35">
      <c r="A253" s="24" t="s">
        <v>218</v>
      </c>
      <c r="B253" s="24" t="s">
        <v>219</v>
      </c>
      <c r="C253" s="24">
        <v>5.0999999999999996</v>
      </c>
    </row>
    <row r="254" spans="1:3" x14ac:dyDescent="0.35">
      <c r="A254" s="24" t="s">
        <v>218</v>
      </c>
      <c r="B254" s="24" t="s">
        <v>217</v>
      </c>
      <c r="C254" s="24">
        <v>5.0999999999999996</v>
      </c>
    </row>
    <row r="255" spans="1:3" x14ac:dyDescent="0.35">
      <c r="A255" s="24" t="s">
        <v>218</v>
      </c>
      <c r="B255" s="24" t="s">
        <v>222</v>
      </c>
      <c r="C255" s="24">
        <v>1.5</v>
      </c>
    </row>
    <row r="256" spans="1:3" x14ac:dyDescent="0.35">
      <c r="A256" s="24" t="s">
        <v>218</v>
      </c>
      <c r="B256" s="24" t="s">
        <v>219</v>
      </c>
      <c r="C256" s="24">
        <v>6.7</v>
      </c>
    </row>
    <row r="257" spans="1:3" x14ac:dyDescent="0.35">
      <c r="A257" s="24" t="s">
        <v>218</v>
      </c>
      <c r="B257" s="24" t="s">
        <v>217</v>
      </c>
      <c r="C257" s="24">
        <v>7.5</v>
      </c>
    </row>
    <row r="258" spans="1:3" x14ac:dyDescent="0.35">
      <c r="A258" s="24" t="s">
        <v>218</v>
      </c>
      <c r="B258" s="24" t="s">
        <v>220</v>
      </c>
      <c r="C258" s="24">
        <v>13.9</v>
      </c>
    </row>
    <row r="259" spans="1:3" x14ac:dyDescent="0.35">
      <c r="A259" s="24" t="s">
        <v>218</v>
      </c>
      <c r="B259" s="24" t="s">
        <v>217</v>
      </c>
      <c r="C259" s="24">
        <v>3.8</v>
      </c>
    </row>
    <row r="260" spans="1:3" x14ac:dyDescent="0.35">
      <c r="A260" s="24" t="s">
        <v>218</v>
      </c>
      <c r="B260" s="24" t="s">
        <v>217</v>
      </c>
      <c r="C260" s="24">
        <v>5.8</v>
      </c>
    </row>
    <row r="261" spans="1:3" x14ac:dyDescent="0.35">
      <c r="A261" s="24" t="s">
        <v>218</v>
      </c>
      <c r="B261" s="24" t="s">
        <v>219</v>
      </c>
      <c r="C261" s="24">
        <v>4.9000000000000004</v>
      </c>
    </row>
    <row r="262" spans="1:3" x14ac:dyDescent="0.35">
      <c r="A262" s="24" t="s">
        <v>218</v>
      </c>
      <c r="B262" s="24" t="s">
        <v>217</v>
      </c>
      <c r="C262" s="24">
        <v>4.3</v>
      </c>
    </row>
    <row r="263" spans="1:3" x14ac:dyDescent="0.35">
      <c r="A263" s="24" t="s">
        <v>218</v>
      </c>
      <c r="B263" s="24" t="s">
        <v>217</v>
      </c>
      <c r="C263" s="24">
        <v>4.3</v>
      </c>
    </row>
    <row r="264" spans="1:3" x14ac:dyDescent="0.35">
      <c r="A264" s="24" t="s">
        <v>218</v>
      </c>
      <c r="B264" s="24" t="s">
        <v>219</v>
      </c>
      <c r="C264" s="24">
        <v>8.5</v>
      </c>
    </row>
    <row r="265" spans="1:3" x14ac:dyDescent="0.35">
      <c r="A265" s="24" t="s">
        <v>218</v>
      </c>
      <c r="B265" s="24" t="s">
        <v>223</v>
      </c>
      <c r="C265" s="24">
        <v>3.4</v>
      </c>
    </row>
    <row r="266" spans="1:3" x14ac:dyDescent="0.35">
      <c r="A266" s="24" t="s">
        <v>218</v>
      </c>
      <c r="B266" s="24" t="s">
        <v>217</v>
      </c>
      <c r="C266" s="24">
        <v>5.3</v>
      </c>
    </row>
    <row r="267" spans="1:3" x14ac:dyDescent="0.35">
      <c r="A267" s="24" t="s">
        <v>218</v>
      </c>
      <c r="B267" s="24" t="s">
        <v>223</v>
      </c>
      <c r="C267" s="24">
        <v>6.2</v>
      </c>
    </row>
    <row r="268" spans="1:3" x14ac:dyDescent="0.35">
      <c r="A268" s="24" t="s">
        <v>218</v>
      </c>
      <c r="B268" s="24" t="s">
        <v>217</v>
      </c>
      <c r="C268" s="24">
        <v>1.5</v>
      </c>
    </row>
    <row r="269" spans="1:3" x14ac:dyDescent="0.35">
      <c r="A269" s="24" t="s">
        <v>221</v>
      </c>
      <c r="B269" s="24" t="s">
        <v>223</v>
      </c>
      <c r="C269" s="24">
        <v>5.6</v>
      </c>
    </row>
    <row r="270" spans="1:3" x14ac:dyDescent="0.35">
      <c r="A270" s="24" t="s">
        <v>221</v>
      </c>
      <c r="B270" s="24" t="s">
        <v>224</v>
      </c>
      <c r="C270" s="24">
        <v>7.7</v>
      </c>
    </row>
    <row r="271" spans="1:3" x14ac:dyDescent="0.35">
      <c r="A271" s="24" t="s">
        <v>218</v>
      </c>
      <c r="B271" s="24" t="s">
        <v>223</v>
      </c>
      <c r="C271" s="24">
        <v>8.8000000000000007</v>
      </c>
    </row>
    <row r="272" spans="1:3" x14ac:dyDescent="0.35">
      <c r="A272" s="24" t="s">
        <v>221</v>
      </c>
      <c r="B272" s="24" t="s">
        <v>223</v>
      </c>
      <c r="C272" s="24">
        <v>3.9</v>
      </c>
    </row>
    <row r="273" spans="1:3" x14ac:dyDescent="0.35">
      <c r="A273" s="24" t="s">
        <v>218</v>
      </c>
      <c r="B273" s="24" t="s">
        <v>224</v>
      </c>
      <c r="C273" s="24">
        <v>16.3</v>
      </c>
    </row>
    <row r="274" spans="1:3" x14ac:dyDescent="0.35">
      <c r="A274" s="24" t="s">
        <v>218</v>
      </c>
      <c r="B274" s="24" t="s">
        <v>223</v>
      </c>
      <c r="C274" s="24">
        <v>10.9</v>
      </c>
    </row>
    <row r="275" spans="1:3" x14ac:dyDescent="0.35">
      <c r="A275" s="24" t="s">
        <v>218</v>
      </c>
      <c r="B275" s="24" t="s">
        <v>222</v>
      </c>
      <c r="C275" s="24">
        <v>3.6</v>
      </c>
    </row>
    <row r="276" spans="1:3" x14ac:dyDescent="0.35">
      <c r="A276" s="24" t="s">
        <v>221</v>
      </c>
      <c r="B276" s="24" t="s">
        <v>220</v>
      </c>
      <c r="C276" s="24">
        <v>12.9</v>
      </c>
    </row>
    <row r="277" spans="1:3" x14ac:dyDescent="0.35">
      <c r="A277" s="24" t="s">
        <v>221</v>
      </c>
      <c r="B277" s="24" t="s">
        <v>217</v>
      </c>
      <c r="C277" s="24">
        <v>6.8</v>
      </c>
    </row>
    <row r="278" spans="1:3" x14ac:dyDescent="0.35">
      <c r="A278" s="24" t="s">
        <v>221</v>
      </c>
      <c r="B278" s="24" t="s">
        <v>223</v>
      </c>
      <c r="C278" s="24">
        <v>9.6999999999999993</v>
      </c>
    </row>
    <row r="279" spans="1:3" x14ac:dyDescent="0.35">
      <c r="A279" s="24" t="s">
        <v>218</v>
      </c>
      <c r="B279" s="24" t="s">
        <v>222</v>
      </c>
      <c r="C279" s="24">
        <v>11.2</v>
      </c>
    </row>
    <row r="280" spans="1:3" x14ac:dyDescent="0.35">
      <c r="A280" s="24" t="s">
        <v>221</v>
      </c>
      <c r="B280" s="24" t="s">
        <v>217</v>
      </c>
      <c r="C280" s="24">
        <v>2.5</v>
      </c>
    </row>
    <row r="281" spans="1:3" x14ac:dyDescent="0.35">
      <c r="A281" s="24" t="s">
        <v>218</v>
      </c>
      <c r="B281" s="24" t="s">
        <v>220</v>
      </c>
      <c r="C281" s="24">
        <v>6.5</v>
      </c>
    </row>
    <row r="282" spans="1:3" x14ac:dyDescent="0.35">
      <c r="A282" s="24" t="s">
        <v>218</v>
      </c>
      <c r="B282" s="24" t="s">
        <v>220</v>
      </c>
      <c r="C282" s="24">
        <v>6.5</v>
      </c>
    </row>
    <row r="283" spans="1:3" x14ac:dyDescent="0.35">
      <c r="A283" s="24" t="s">
        <v>218</v>
      </c>
      <c r="B283" s="24" t="s">
        <v>222</v>
      </c>
      <c r="C283" s="24">
        <v>7.1</v>
      </c>
    </row>
    <row r="284" spans="1:3" x14ac:dyDescent="0.35">
      <c r="A284" s="24" t="s">
        <v>221</v>
      </c>
      <c r="B284" s="24" t="s">
        <v>223</v>
      </c>
      <c r="C284" s="24">
        <v>5.0999999999999996</v>
      </c>
    </row>
    <row r="285" spans="1:3" x14ac:dyDescent="0.35">
      <c r="A285" s="24" t="s">
        <v>221</v>
      </c>
      <c r="B285" s="24" t="s">
        <v>219</v>
      </c>
      <c r="C285" s="24">
        <v>10.6</v>
      </c>
    </row>
    <row r="286" spans="1:3" x14ac:dyDescent="0.35">
      <c r="A286" s="24" t="s">
        <v>218</v>
      </c>
      <c r="B286" s="24" t="s">
        <v>219</v>
      </c>
      <c r="C286" s="24">
        <v>7.7</v>
      </c>
    </row>
    <row r="287" spans="1:3" x14ac:dyDescent="0.35">
      <c r="A287" s="24" t="s">
        <v>218</v>
      </c>
      <c r="B287" s="24" t="s">
        <v>217</v>
      </c>
      <c r="C287" s="24">
        <v>8.4</v>
      </c>
    </row>
    <row r="288" spans="1:3" x14ac:dyDescent="0.35">
      <c r="A288" s="24" t="s">
        <v>221</v>
      </c>
      <c r="B288" s="24" t="s">
        <v>224</v>
      </c>
      <c r="C288" s="24">
        <v>13.1</v>
      </c>
    </row>
    <row r="289" spans="1:3" x14ac:dyDescent="0.35">
      <c r="A289" s="24" t="s">
        <v>218</v>
      </c>
      <c r="B289" s="24" t="s">
        <v>223</v>
      </c>
      <c r="C289" s="24">
        <v>15.2</v>
      </c>
    </row>
    <row r="290" spans="1:3" x14ac:dyDescent="0.35">
      <c r="A290" s="24" t="s">
        <v>221</v>
      </c>
      <c r="B290" s="24" t="s">
        <v>223</v>
      </c>
      <c r="C290" s="24">
        <v>6</v>
      </c>
    </row>
    <row r="291" spans="1:3" x14ac:dyDescent="0.35">
      <c r="A291" s="24" t="s">
        <v>218</v>
      </c>
      <c r="B291" s="24" t="s">
        <v>217</v>
      </c>
      <c r="C291" s="24">
        <v>7.5</v>
      </c>
    </row>
    <row r="292" spans="1:3" x14ac:dyDescent="0.35">
      <c r="A292" s="24" t="s">
        <v>218</v>
      </c>
      <c r="B292" s="24" t="s">
        <v>223</v>
      </c>
      <c r="C292" s="24">
        <v>8.1999999999999993</v>
      </c>
    </row>
    <row r="293" spans="1:3" x14ac:dyDescent="0.35">
      <c r="A293" s="24" t="s">
        <v>218</v>
      </c>
      <c r="B293" s="24" t="s">
        <v>223</v>
      </c>
      <c r="C293" s="24">
        <v>4.5</v>
      </c>
    </row>
    <row r="294" spans="1:3" x14ac:dyDescent="0.35">
      <c r="A294" s="24" t="s">
        <v>221</v>
      </c>
      <c r="B294" s="24" t="s">
        <v>217</v>
      </c>
      <c r="C294" s="24">
        <v>4.8</v>
      </c>
    </row>
    <row r="295" spans="1:3" x14ac:dyDescent="0.35">
      <c r="A295" s="24" t="s">
        <v>218</v>
      </c>
      <c r="B295" s="24" t="s">
        <v>220</v>
      </c>
      <c r="C295" s="24">
        <v>5.8</v>
      </c>
    </row>
    <row r="296" spans="1:3" x14ac:dyDescent="0.35">
      <c r="A296" s="24" t="s">
        <v>221</v>
      </c>
      <c r="B296" s="24" t="s">
        <v>217</v>
      </c>
      <c r="C296" s="24">
        <v>7.3</v>
      </c>
    </row>
    <row r="297" spans="1:3" x14ac:dyDescent="0.35">
      <c r="A297" s="24" t="s">
        <v>218</v>
      </c>
      <c r="B297" s="24" t="s">
        <v>219</v>
      </c>
      <c r="C297" s="24">
        <v>8.1</v>
      </c>
    </row>
    <row r="298" spans="1:3" x14ac:dyDescent="0.35">
      <c r="A298" s="24" t="s">
        <v>221</v>
      </c>
      <c r="B298" s="24" t="s">
        <v>219</v>
      </c>
      <c r="C298" s="24">
        <v>10.9</v>
      </c>
    </row>
    <row r="299" spans="1:3" x14ac:dyDescent="0.35">
      <c r="A299" s="24" t="s">
        <v>218</v>
      </c>
      <c r="B299" s="24" t="s">
        <v>222</v>
      </c>
      <c r="C299" s="24">
        <v>8.1</v>
      </c>
    </row>
    <row r="300" spans="1:3" x14ac:dyDescent="0.35">
      <c r="A300" s="24" t="s">
        <v>218</v>
      </c>
      <c r="B300" s="24" t="s">
        <v>220</v>
      </c>
      <c r="C300" s="24">
        <v>7.6</v>
      </c>
    </row>
    <row r="301" spans="1:3" x14ac:dyDescent="0.35">
      <c r="A301" s="24" t="s">
        <v>218</v>
      </c>
      <c r="B301" s="24" t="s">
        <v>224</v>
      </c>
      <c r="C301" s="24">
        <v>7.4</v>
      </c>
    </row>
    <row r="302" spans="1:3" x14ac:dyDescent="0.35">
      <c r="A302" s="24" t="s">
        <v>221</v>
      </c>
      <c r="B302" s="24" t="s">
        <v>217</v>
      </c>
      <c r="C302" s="24">
        <v>4.0999999999999996</v>
      </c>
    </row>
    <row r="303" spans="1:3" x14ac:dyDescent="0.35">
      <c r="A303" s="24" t="s">
        <v>218</v>
      </c>
      <c r="B303" s="24" t="s">
        <v>220</v>
      </c>
      <c r="C303" s="24">
        <v>8.1</v>
      </c>
    </row>
    <row r="304" spans="1:3" x14ac:dyDescent="0.35">
      <c r="A304" s="24" t="s">
        <v>221</v>
      </c>
      <c r="B304" s="24" t="s">
        <v>223</v>
      </c>
      <c r="C304" s="24">
        <v>5.0999999999999996</v>
      </c>
    </row>
    <row r="305" spans="1:3" x14ac:dyDescent="0.35">
      <c r="A305" s="24" t="s">
        <v>218</v>
      </c>
      <c r="B305" s="24" t="s">
        <v>217</v>
      </c>
      <c r="C305" s="24">
        <v>2.9</v>
      </c>
    </row>
    <row r="306" spans="1:3" x14ac:dyDescent="0.35">
      <c r="A306" s="24" t="s">
        <v>218</v>
      </c>
      <c r="B306" s="24" t="s">
        <v>222</v>
      </c>
      <c r="C306" s="24">
        <v>7.3</v>
      </c>
    </row>
    <row r="307" spans="1:3" x14ac:dyDescent="0.35">
      <c r="A307" s="24" t="s">
        <v>218</v>
      </c>
      <c r="B307" s="24" t="s">
        <v>223</v>
      </c>
      <c r="C307" s="24">
        <v>7.1</v>
      </c>
    </row>
    <row r="308" spans="1:3" x14ac:dyDescent="0.35">
      <c r="A308" s="24" t="s">
        <v>218</v>
      </c>
      <c r="B308" s="24" t="s">
        <v>223</v>
      </c>
      <c r="C308" s="24">
        <v>12.5</v>
      </c>
    </row>
    <row r="309" spans="1:3" x14ac:dyDescent="0.35">
      <c r="A309" s="24" t="s">
        <v>218</v>
      </c>
      <c r="B309" s="24" t="s">
        <v>217</v>
      </c>
      <c r="C309" s="24">
        <v>7.4</v>
      </c>
    </row>
    <row r="310" spans="1:3" x14ac:dyDescent="0.35">
      <c r="A310" s="24" t="s">
        <v>221</v>
      </c>
      <c r="B310" s="24" t="s">
        <v>217</v>
      </c>
      <c r="C310" s="24">
        <v>2.2000000000000002</v>
      </c>
    </row>
    <row r="311" spans="1:3" x14ac:dyDescent="0.35">
      <c r="A311" s="24" t="s">
        <v>218</v>
      </c>
      <c r="B311" s="24" t="s">
        <v>217</v>
      </c>
      <c r="C311" s="24">
        <v>9.4</v>
      </c>
    </row>
    <row r="312" spans="1:3" x14ac:dyDescent="0.35">
      <c r="A312" s="24" t="s">
        <v>218</v>
      </c>
      <c r="B312" s="24" t="s">
        <v>223</v>
      </c>
      <c r="C312" s="24">
        <v>10.199999999999999</v>
      </c>
    </row>
    <row r="313" spans="1:3" x14ac:dyDescent="0.35">
      <c r="A313" s="24" t="s">
        <v>218</v>
      </c>
      <c r="B313" s="24" t="s">
        <v>223</v>
      </c>
      <c r="C313" s="24">
        <v>7.3</v>
      </c>
    </row>
    <row r="314" spans="1:3" x14ac:dyDescent="0.35">
      <c r="A314" s="24" t="s">
        <v>218</v>
      </c>
      <c r="B314" s="24" t="s">
        <v>223</v>
      </c>
      <c r="C314" s="24">
        <v>6.5</v>
      </c>
    </row>
    <row r="315" spans="1:3" x14ac:dyDescent="0.35">
      <c r="A315" s="24" t="s">
        <v>218</v>
      </c>
      <c r="B315" s="24" t="s">
        <v>224</v>
      </c>
      <c r="C315" s="24">
        <v>13.6</v>
      </c>
    </row>
    <row r="316" spans="1:3" x14ac:dyDescent="0.35">
      <c r="A316" s="24" t="s">
        <v>221</v>
      </c>
      <c r="B316" s="24" t="s">
        <v>219</v>
      </c>
      <c r="C316" s="24">
        <v>13.4</v>
      </c>
    </row>
    <row r="317" spans="1:3" x14ac:dyDescent="0.35">
      <c r="A317" s="24" t="s">
        <v>221</v>
      </c>
      <c r="B317" s="24" t="s">
        <v>222</v>
      </c>
      <c r="C317" s="24">
        <v>5.5</v>
      </c>
    </row>
    <row r="318" spans="1:3" x14ac:dyDescent="0.35">
      <c r="A318" s="24" t="s">
        <v>218</v>
      </c>
      <c r="B318" s="24" t="s">
        <v>220</v>
      </c>
      <c r="C318" s="24">
        <v>8.4</v>
      </c>
    </row>
    <row r="319" spans="1:3" x14ac:dyDescent="0.35">
      <c r="A319" s="24" t="s">
        <v>221</v>
      </c>
      <c r="B319" s="24" t="s">
        <v>219</v>
      </c>
      <c r="C319" s="24">
        <v>11.1</v>
      </c>
    </row>
    <row r="320" spans="1:3" x14ac:dyDescent="0.35">
      <c r="A320" s="24" t="s">
        <v>221</v>
      </c>
      <c r="B320" s="24" t="s">
        <v>224</v>
      </c>
      <c r="C320" s="24">
        <v>13</v>
      </c>
    </row>
    <row r="321" spans="1:3" x14ac:dyDescent="0.35">
      <c r="A321" s="24" t="s">
        <v>218</v>
      </c>
      <c r="B321" s="24" t="s">
        <v>222</v>
      </c>
      <c r="C321" s="24">
        <v>9.6</v>
      </c>
    </row>
    <row r="322" spans="1:3" x14ac:dyDescent="0.35">
      <c r="A322" s="24" t="s">
        <v>218</v>
      </c>
      <c r="B322" s="24" t="s">
        <v>222</v>
      </c>
      <c r="C322" s="24">
        <v>10.1</v>
      </c>
    </row>
    <row r="323" spans="1:3" x14ac:dyDescent="0.35">
      <c r="A323" s="24" t="s">
        <v>218</v>
      </c>
      <c r="B323" s="24" t="s">
        <v>222</v>
      </c>
      <c r="C323" s="24">
        <v>8.4</v>
      </c>
    </row>
    <row r="324" spans="1:3" x14ac:dyDescent="0.35">
      <c r="A324" s="24" t="s">
        <v>221</v>
      </c>
      <c r="B324" s="24" t="s">
        <v>224</v>
      </c>
      <c r="C324" s="24">
        <v>11.4</v>
      </c>
    </row>
    <row r="325" spans="1:3" x14ac:dyDescent="0.35">
      <c r="A325" s="24" t="s">
        <v>218</v>
      </c>
      <c r="B325" s="24" t="s">
        <v>223</v>
      </c>
      <c r="C325" s="24">
        <v>9.3000000000000007</v>
      </c>
    </row>
    <row r="326" spans="1:3" x14ac:dyDescent="0.35">
      <c r="A326" s="24" t="s">
        <v>218</v>
      </c>
      <c r="B326" s="24" t="s">
        <v>219</v>
      </c>
      <c r="C326" s="24">
        <v>13.5</v>
      </c>
    </row>
    <row r="327" spans="1:3" x14ac:dyDescent="0.35">
      <c r="A327" s="24" t="s">
        <v>221</v>
      </c>
      <c r="B327" s="24" t="s">
        <v>222</v>
      </c>
      <c r="C327" s="24">
        <v>6.8</v>
      </c>
    </row>
    <row r="328" spans="1:3" x14ac:dyDescent="0.35">
      <c r="A328" s="24" t="s">
        <v>218</v>
      </c>
      <c r="B328" s="24" t="s">
        <v>223</v>
      </c>
      <c r="C328" s="24">
        <v>7.7</v>
      </c>
    </row>
    <row r="329" spans="1:3" x14ac:dyDescent="0.35">
      <c r="A329" s="24" t="s">
        <v>218</v>
      </c>
      <c r="B329" s="24" t="s">
        <v>223</v>
      </c>
      <c r="C329" s="24">
        <v>4.2</v>
      </c>
    </row>
    <row r="330" spans="1:3" x14ac:dyDescent="0.35">
      <c r="A330" s="24" t="s">
        <v>218</v>
      </c>
      <c r="B330" s="24" t="s">
        <v>223</v>
      </c>
      <c r="C330" s="24">
        <v>8.6</v>
      </c>
    </row>
    <row r="331" spans="1:3" x14ac:dyDescent="0.35">
      <c r="A331" s="24" t="s">
        <v>218</v>
      </c>
      <c r="B331" s="24" t="s">
        <v>222</v>
      </c>
      <c r="C331" s="24">
        <v>7.3</v>
      </c>
    </row>
    <row r="332" spans="1:3" x14ac:dyDescent="0.35">
      <c r="A332" s="24" t="s">
        <v>218</v>
      </c>
      <c r="B332" s="24" t="s">
        <v>220</v>
      </c>
      <c r="C332" s="24">
        <v>2.7</v>
      </c>
    </row>
    <row r="333" spans="1:3" x14ac:dyDescent="0.35">
      <c r="A333" s="24" t="s">
        <v>218</v>
      </c>
      <c r="B333" s="24" t="s">
        <v>217</v>
      </c>
      <c r="C333" s="24">
        <v>5.8</v>
      </c>
    </row>
    <row r="334" spans="1:3" x14ac:dyDescent="0.35">
      <c r="A334" s="24" t="s">
        <v>221</v>
      </c>
      <c r="B334" s="24" t="s">
        <v>217</v>
      </c>
      <c r="C334" s="24">
        <v>5.4</v>
      </c>
    </row>
    <row r="335" spans="1:3" x14ac:dyDescent="0.35">
      <c r="A335" s="24" t="s">
        <v>218</v>
      </c>
      <c r="B335" s="24" t="s">
        <v>217</v>
      </c>
      <c r="C335" s="24">
        <v>3.5</v>
      </c>
    </row>
    <row r="336" spans="1:3" x14ac:dyDescent="0.35">
      <c r="A336" s="24" t="s">
        <v>218</v>
      </c>
      <c r="B336" s="24" t="s">
        <v>223</v>
      </c>
      <c r="C336" s="24">
        <v>10.5</v>
      </c>
    </row>
    <row r="337" spans="1:3" x14ac:dyDescent="0.35">
      <c r="A337" s="24" t="s">
        <v>221</v>
      </c>
      <c r="B337" s="24" t="s">
        <v>223</v>
      </c>
      <c r="C337" s="24">
        <v>6.8</v>
      </c>
    </row>
    <row r="338" spans="1:3" x14ac:dyDescent="0.35">
      <c r="A338" s="24" t="s">
        <v>218</v>
      </c>
      <c r="B338" s="24" t="s">
        <v>220</v>
      </c>
      <c r="C338" s="24">
        <v>7.6</v>
      </c>
    </row>
    <row r="339" spans="1:3" x14ac:dyDescent="0.35">
      <c r="A339" s="24" t="s">
        <v>221</v>
      </c>
      <c r="B339" s="24" t="s">
        <v>217</v>
      </c>
      <c r="C339" s="24">
        <v>9.3000000000000007</v>
      </c>
    </row>
    <row r="340" spans="1:3" x14ac:dyDescent="0.35">
      <c r="A340" s="24" t="s">
        <v>221</v>
      </c>
      <c r="B340" s="24" t="s">
        <v>217</v>
      </c>
      <c r="C340" s="24">
        <v>8.1999999999999993</v>
      </c>
    </row>
    <row r="341" spans="1:3" x14ac:dyDescent="0.35">
      <c r="A341" s="24" t="s">
        <v>221</v>
      </c>
      <c r="B341" s="24" t="s">
        <v>217</v>
      </c>
      <c r="C341" s="24">
        <v>5</v>
      </c>
    </row>
    <row r="342" spans="1:3" x14ac:dyDescent="0.35">
      <c r="A342" s="24" t="s">
        <v>221</v>
      </c>
      <c r="B342" s="24" t="s">
        <v>220</v>
      </c>
      <c r="C342" s="24">
        <v>3.2</v>
      </c>
    </row>
    <row r="343" spans="1:3" x14ac:dyDescent="0.35">
      <c r="A343" s="24" t="s">
        <v>221</v>
      </c>
      <c r="B343" s="24" t="s">
        <v>219</v>
      </c>
      <c r="C343" s="24">
        <v>10</v>
      </c>
    </row>
    <row r="344" spans="1:3" x14ac:dyDescent="0.35">
      <c r="A344" s="24" t="s">
        <v>221</v>
      </c>
      <c r="B344" s="24" t="s">
        <v>217</v>
      </c>
      <c r="C344" s="24">
        <v>9.3000000000000007</v>
      </c>
    </row>
    <row r="345" spans="1:3" x14ac:dyDescent="0.35">
      <c r="A345" s="24" t="s">
        <v>221</v>
      </c>
      <c r="B345" s="24" t="s">
        <v>222</v>
      </c>
      <c r="C345" s="24">
        <v>7.5</v>
      </c>
    </row>
    <row r="346" spans="1:3" x14ac:dyDescent="0.35">
      <c r="A346" s="24" t="s">
        <v>221</v>
      </c>
      <c r="B346" s="24" t="s">
        <v>222</v>
      </c>
      <c r="C346" s="24">
        <v>11.6</v>
      </c>
    </row>
    <row r="347" spans="1:3" x14ac:dyDescent="0.35">
      <c r="A347" s="24" t="s">
        <v>221</v>
      </c>
      <c r="B347" s="24" t="s">
        <v>219</v>
      </c>
      <c r="C347" s="24">
        <v>9.3000000000000007</v>
      </c>
    </row>
    <row r="348" spans="1:3" x14ac:dyDescent="0.35">
      <c r="A348" s="24" t="s">
        <v>221</v>
      </c>
      <c r="B348" s="24" t="s">
        <v>217</v>
      </c>
      <c r="C348" s="24">
        <v>6.8</v>
      </c>
    </row>
    <row r="349" spans="1:3" x14ac:dyDescent="0.35">
      <c r="A349" s="24" t="s">
        <v>221</v>
      </c>
      <c r="B349" s="24" t="s">
        <v>220</v>
      </c>
      <c r="C349" s="24">
        <v>18</v>
      </c>
    </row>
    <row r="350" spans="1:3" x14ac:dyDescent="0.35">
      <c r="A350" s="24" t="s">
        <v>221</v>
      </c>
      <c r="B350" s="24" t="s">
        <v>217</v>
      </c>
      <c r="C350" s="24">
        <v>8.4</v>
      </c>
    </row>
    <row r="351" spans="1:3" x14ac:dyDescent="0.35">
      <c r="A351" s="24" t="s">
        <v>221</v>
      </c>
      <c r="B351" s="24" t="s">
        <v>220</v>
      </c>
      <c r="C351" s="24">
        <v>5.7</v>
      </c>
    </row>
    <row r="352" spans="1:3" x14ac:dyDescent="0.35">
      <c r="A352" s="24" t="s">
        <v>221</v>
      </c>
      <c r="B352" s="24" t="s">
        <v>220</v>
      </c>
      <c r="C352" s="24">
        <v>9.9</v>
      </c>
    </row>
    <row r="353" spans="1:3" x14ac:dyDescent="0.35">
      <c r="A353" s="24" t="s">
        <v>221</v>
      </c>
      <c r="B353" s="24" t="s">
        <v>223</v>
      </c>
      <c r="C353" s="24">
        <v>5.4</v>
      </c>
    </row>
    <row r="354" spans="1:3" x14ac:dyDescent="0.35">
      <c r="A354" s="24" t="s">
        <v>221</v>
      </c>
      <c r="B354" s="24" t="s">
        <v>219</v>
      </c>
      <c r="C354" s="24">
        <v>9.3000000000000007</v>
      </c>
    </row>
    <row r="355" spans="1:3" x14ac:dyDescent="0.35">
      <c r="A355" s="24" t="s">
        <v>221</v>
      </c>
      <c r="B355" s="24" t="s">
        <v>223</v>
      </c>
      <c r="C355" s="24">
        <v>9.3000000000000007</v>
      </c>
    </row>
    <row r="356" spans="1:3" x14ac:dyDescent="0.35">
      <c r="A356" s="24" t="s">
        <v>221</v>
      </c>
      <c r="B356" s="24" t="s">
        <v>222</v>
      </c>
      <c r="C356" s="24">
        <v>7.3</v>
      </c>
    </row>
    <row r="357" spans="1:3" x14ac:dyDescent="0.35">
      <c r="A357" s="24" t="s">
        <v>221</v>
      </c>
      <c r="B357" s="24" t="s">
        <v>217</v>
      </c>
      <c r="C357" s="24">
        <v>5.2</v>
      </c>
    </row>
    <row r="358" spans="1:3" x14ac:dyDescent="0.35">
      <c r="A358" s="24" t="s">
        <v>221</v>
      </c>
      <c r="B358" s="24" t="s">
        <v>219</v>
      </c>
      <c r="C358" s="24">
        <v>8.8000000000000007</v>
      </c>
    </row>
    <row r="359" spans="1:3" x14ac:dyDescent="0.35">
      <c r="A359" s="24" t="s">
        <v>221</v>
      </c>
      <c r="B359" s="24" t="s">
        <v>217</v>
      </c>
      <c r="C359" s="24">
        <v>5.7</v>
      </c>
    </row>
    <row r="360" spans="1:3" x14ac:dyDescent="0.35">
      <c r="A360" s="24" t="s">
        <v>221</v>
      </c>
      <c r="B360" s="24" t="s">
        <v>222</v>
      </c>
      <c r="C360" s="24">
        <v>9.3000000000000007</v>
      </c>
    </row>
    <row r="361" spans="1:3" x14ac:dyDescent="0.35">
      <c r="A361" s="24" t="s">
        <v>221</v>
      </c>
      <c r="B361" s="24" t="s">
        <v>223</v>
      </c>
      <c r="C361" s="24">
        <v>8.6</v>
      </c>
    </row>
    <row r="362" spans="1:3" x14ac:dyDescent="0.35">
      <c r="A362" s="24" t="s">
        <v>221</v>
      </c>
      <c r="B362" s="24" t="s">
        <v>217</v>
      </c>
      <c r="C362" s="24">
        <v>4.4000000000000004</v>
      </c>
    </row>
    <row r="363" spans="1:3" x14ac:dyDescent="0.35">
      <c r="A363" s="24" t="s">
        <v>221</v>
      </c>
      <c r="B363" s="24" t="s">
        <v>223</v>
      </c>
      <c r="C363" s="24">
        <v>11</v>
      </c>
    </row>
    <row r="364" spans="1:3" x14ac:dyDescent="0.35">
      <c r="A364" s="24" t="s">
        <v>221</v>
      </c>
      <c r="B364" s="24" t="s">
        <v>223</v>
      </c>
      <c r="C364" s="24">
        <v>0.5</v>
      </c>
    </row>
    <row r="365" spans="1:3" x14ac:dyDescent="0.35">
      <c r="A365" s="24" t="s">
        <v>221</v>
      </c>
      <c r="B365" s="24" t="s">
        <v>219</v>
      </c>
      <c r="C365" s="24">
        <v>5.8</v>
      </c>
    </row>
    <row r="366" spans="1:3" x14ac:dyDescent="0.35">
      <c r="A366" s="24" t="s">
        <v>221</v>
      </c>
      <c r="B366" s="24" t="s">
        <v>222</v>
      </c>
      <c r="C366" s="24">
        <v>4</v>
      </c>
    </row>
    <row r="367" spans="1:3" x14ac:dyDescent="0.35">
      <c r="A367" s="24" t="s">
        <v>218</v>
      </c>
      <c r="B367" s="24" t="s">
        <v>220</v>
      </c>
      <c r="C367" s="24">
        <v>12.2</v>
      </c>
    </row>
    <row r="368" spans="1:3" x14ac:dyDescent="0.35">
      <c r="A368" s="24" t="s">
        <v>221</v>
      </c>
      <c r="B368" s="24" t="s">
        <v>217</v>
      </c>
      <c r="C368" s="24">
        <v>0.4</v>
      </c>
    </row>
    <row r="369" spans="1:3" x14ac:dyDescent="0.35">
      <c r="A369" s="24" t="s">
        <v>218</v>
      </c>
      <c r="B369" s="24" t="s">
        <v>222</v>
      </c>
      <c r="C369" s="24">
        <v>15.1</v>
      </c>
    </row>
    <row r="370" spans="1:3" x14ac:dyDescent="0.35">
      <c r="A370" s="24" t="s">
        <v>221</v>
      </c>
      <c r="B370" s="24" t="s">
        <v>217</v>
      </c>
      <c r="C370" s="24">
        <v>11.5</v>
      </c>
    </row>
    <row r="371" spans="1:3" x14ac:dyDescent="0.35">
      <c r="A371" s="24" t="s">
        <v>221</v>
      </c>
      <c r="B371" s="24" t="s">
        <v>222</v>
      </c>
      <c r="C371" s="24">
        <v>7.1</v>
      </c>
    </row>
    <row r="372" spans="1:3" x14ac:dyDescent="0.35">
      <c r="A372" s="24" t="s">
        <v>221</v>
      </c>
      <c r="B372" s="24" t="s">
        <v>219</v>
      </c>
      <c r="C372" s="24">
        <v>13.9</v>
      </c>
    </row>
    <row r="373" spans="1:3" x14ac:dyDescent="0.35">
      <c r="A373" s="24" t="s">
        <v>221</v>
      </c>
      <c r="B373" s="24" t="s">
        <v>219</v>
      </c>
      <c r="C373" s="24">
        <v>11.3</v>
      </c>
    </row>
    <row r="374" spans="1:3" x14ac:dyDescent="0.35">
      <c r="A374" s="24" t="s">
        <v>221</v>
      </c>
      <c r="B374" s="24" t="s">
        <v>223</v>
      </c>
      <c r="C374" s="24">
        <v>5.4</v>
      </c>
    </row>
    <row r="375" spans="1:3" x14ac:dyDescent="0.35">
      <c r="A375" s="24" t="s">
        <v>221</v>
      </c>
      <c r="B375" s="24" t="s">
        <v>217</v>
      </c>
      <c r="C375" s="24">
        <v>6.2</v>
      </c>
    </row>
    <row r="376" spans="1:3" x14ac:dyDescent="0.35">
      <c r="A376" s="24" t="s">
        <v>221</v>
      </c>
      <c r="B376" s="24" t="s">
        <v>222</v>
      </c>
      <c r="C376" s="24">
        <v>6</v>
      </c>
    </row>
    <row r="377" spans="1:3" x14ac:dyDescent="0.35">
      <c r="A377" s="24" t="s">
        <v>221</v>
      </c>
      <c r="B377" s="24" t="s">
        <v>220</v>
      </c>
      <c r="C377" s="24">
        <v>10.7</v>
      </c>
    </row>
    <row r="378" spans="1:3" x14ac:dyDescent="0.35">
      <c r="A378" s="24" t="s">
        <v>221</v>
      </c>
      <c r="B378" s="24" t="s">
        <v>219</v>
      </c>
      <c r="C378" s="24">
        <v>17.3</v>
      </c>
    </row>
    <row r="379" spans="1:3" x14ac:dyDescent="0.35">
      <c r="A379" s="24" t="s">
        <v>218</v>
      </c>
      <c r="B379" s="24" t="s">
        <v>223</v>
      </c>
      <c r="C379" s="24">
        <v>4.8</v>
      </c>
    </row>
    <row r="380" spans="1:3" x14ac:dyDescent="0.35">
      <c r="A380" s="24" t="s">
        <v>221</v>
      </c>
      <c r="B380" s="24" t="s">
        <v>222</v>
      </c>
      <c r="C380" s="24">
        <v>4.7</v>
      </c>
    </row>
    <row r="381" spans="1:3" x14ac:dyDescent="0.35">
      <c r="A381" s="24" t="s">
        <v>221</v>
      </c>
      <c r="B381" s="24" t="s">
        <v>219</v>
      </c>
      <c r="C381" s="24">
        <v>11.5</v>
      </c>
    </row>
    <row r="382" spans="1:3" x14ac:dyDescent="0.35">
      <c r="A382" s="24" t="s">
        <v>221</v>
      </c>
      <c r="B382" s="24" t="s">
        <v>222</v>
      </c>
      <c r="C382" s="24">
        <v>16</v>
      </c>
    </row>
    <row r="383" spans="1:3" x14ac:dyDescent="0.35">
      <c r="A383" s="24" t="s">
        <v>221</v>
      </c>
      <c r="B383" s="24" t="s">
        <v>217</v>
      </c>
      <c r="C383" s="24">
        <v>13.1</v>
      </c>
    </row>
    <row r="384" spans="1:3" x14ac:dyDescent="0.35">
      <c r="A384" s="24" t="s">
        <v>221</v>
      </c>
      <c r="B384" s="24" t="s">
        <v>217</v>
      </c>
      <c r="C384" s="24">
        <v>4</v>
      </c>
    </row>
    <row r="385" spans="1:3" x14ac:dyDescent="0.35">
      <c r="A385" s="24" t="s">
        <v>221</v>
      </c>
      <c r="B385" s="24" t="s">
        <v>220</v>
      </c>
      <c r="C385" s="24">
        <v>19.3</v>
      </c>
    </row>
    <row r="386" spans="1:3" x14ac:dyDescent="0.35">
      <c r="A386" s="24" t="s">
        <v>221</v>
      </c>
      <c r="B386" s="24" t="s">
        <v>222</v>
      </c>
      <c r="C386" s="24">
        <v>9.1</v>
      </c>
    </row>
    <row r="387" spans="1:3" x14ac:dyDescent="0.35">
      <c r="A387" s="24" t="s">
        <v>221</v>
      </c>
      <c r="B387" s="24" t="s">
        <v>217</v>
      </c>
      <c r="C387" s="24">
        <v>9.6999999999999993</v>
      </c>
    </row>
    <row r="388" spans="1:3" x14ac:dyDescent="0.35">
      <c r="A388" s="24" t="s">
        <v>221</v>
      </c>
      <c r="B388" s="24" t="s">
        <v>220</v>
      </c>
      <c r="C388" s="24">
        <v>3.1</v>
      </c>
    </row>
    <row r="389" spans="1:3" x14ac:dyDescent="0.35">
      <c r="A389" s="24" t="s">
        <v>221</v>
      </c>
      <c r="B389" s="24" t="s">
        <v>223</v>
      </c>
      <c r="C389" s="24">
        <v>3.1</v>
      </c>
    </row>
    <row r="390" spans="1:3" x14ac:dyDescent="0.35">
      <c r="A390" s="24" t="s">
        <v>221</v>
      </c>
      <c r="B390" s="24" t="s">
        <v>217</v>
      </c>
      <c r="C390" s="24">
        <v>11.7</v>
      </c>
    </row>
    <row r="391" spans="1:3" x14ac:dyDescent="0.35">
      <c r="A391" s="24" t="s">
        <v>221</v>
      </c>
      <c r="B391" s="24" t="s">
        <v>217</v>
      </c>
      <c r="C391" s="24">
        <v>15.1</v>
      </c>
    </row>
    <row r="392" spans="1:3" x14ac:dyDescent="0.35">
      <c r="A392" s="24" t="s">
        <v>221</v>
      </c>
      <c r="B392" s="24" t="s">
        <v>217</v>
      </c>
      <c r="C392" s="24">
        <v>4.4000000000000004</v>
      </c>
    </row>
    <row r="393" spans="1:3" x14ac:dyDescent="0.35">
      <c r="A393" s="24" t="s">
        <v>221</v>
      </c>
      <c r="B393" s="24" t="s">
        <v>217</v>
      </c>
      <c r="C393" s="24">
        <v>6.7</v>
      </c>
    </row>
    <row r="394" spans="1:3" x14ac:dyDescent="0.35">
      <c r="A394" s="24" t="s">
        <v>221</v>
      </c>
      <c r="B394" s="24" t="s">
        <v>222</v>
      </c>
      <c r="C394" s="24">
        <v>4.0999999999999996</v>
      </c>
    </row>
    <row r="395" spans="1:3" x14ac:dyDescent="0.35">
      <c r="A395" s="24" t="s">
        <v>221</v>
      </c>
      <c r="B395" s="24" t="s">
        <v>220</v>
      </c>
      <c r="C395" s="24">
        <v>11.6</v>
      </c>
    </row>
    <row r="396" spans="1:3" x14ac:dyDescent="0.35">
      <c r="A396" s="24" t="s">
        <v>221</v>
      </c>
      <c r="B396" s="24" t="s">
        <v>222</v>
      </c>
      <c r="C396" s="24">
        <v>2.8</v>
      </c>
    </row>
    <row r="397" spans="1:3" x14ac:dyDescent="0.35">
      <c r="A397" s="24" t="s">
        <v>221</v>
      </c>
      <c r="B397" s="24" t="s">
        <v>217</v>
      </c>
      <c r="C397" s="24">
        <v>6.9</v>
      </c>
    </row>
    <row r="398" spans="1:3" x14ac:dyDescent="0.35">
      <c r="A398" s="24" t="s">
        <v>221</v>
      </c>
      <c r="B398" s="24" t="s">
        <v>224</v>
      </c>
      <c r="C398" s="24">
        <v>16.100000000000001</v>
      </c>
    </row>
    <row r="399" spans="1:3" x14ac:dyDescent="0.35">
      <c r="A399" s="24" t="s">
        <v>221</v>
      </c>
      <c r="B399" s="24" t="s">
        <v>217</v>
      </c>
      <c r="C399" s="24">
        <v>5.9</v>
      </c>
    </row>
    <row r="400" spans="1:3" x14ac:dyDescent="0.35">
      <c r="A400" s="24" t="s">
        <v>221</v>
      </c>
      <c r="B400" s="24" t="s">
        <v>220</v>
      </c>
      <c r="C400" s="24">
        <v>14.5</v>
      </c>
    </row>
    <row r="401" spans="1:3" x14ac:dyDescent="0.35">
      <c r="A401" s="24" t="s">
        <v>221</v>
      </c>
      <c r="B401" s="24" t="s">
        <v>219</v>
      </c>
      <c r="C401" s="24">
        <v>8.3000000000000007</v>
      </c>
    </row>
    <row r="402" spans="1:3" x14ac:dyDescent="0.35">
      <c r="A402" s="24" t="s">
        <v>221</v>
      </c>
      <c r="B402" s="24" t="s">
        <v>217</v>
      </c>
      <c r="C402" s="24">
        <v>5.8</v>
      </c>
    </row>
    <row r="403" spans="1:3" x14ac:dyDescent="0.35">
      <c r="A403" s="24" t="s">
        <v>221</v>
      </c>
      <c r="B403" s="24" t="s">
        <v>217</v>
      </c>
      <c r="C403" s="24">
        <v>8.4</v>
      </c>
    </row>
    <row r="404" spans="1:3" x14ac:dyDescent="0.35">
      <c r="A404" s="24" t="s">
        <v>221</v>
      </c>
      <c r="B404" s="24" t="s">
        <v>222</v>
      </c>
      <c r="C404" s="24">
        <v>6.7</v>
      </c>
    </row>
    <row r="405" spans="1:3" x14ac:dyDescent="0.35">
      <c r="A405" s="24" t="s">
        <v>221</v>
      </c>
      <c r="B405" s="24" t="s">
        <v>219</v>
      </c>
      <c r="C405" s="24">
        <v>5.9</v>
      </c>
    </row>
    <row r="406" spans="1:3" x14ac:dyDescent="0.35">
      <c r="A406" s="24" t="s">
        <v>221</v>
      </c>
      <c r="B406" s="24" t="s">
        <v>220</v>
      </c>
      <c r="C406" s="24">
        <v>6.8</v>
      </c>
    </row>
    <row r="407" spans="1:3" x14ac:dyDescent="0.35">
      <c r="A407" s="24" t="s">
        <v>221</v>
      </c>
      <c r="B407" s="24" t="s">
        <v>219</v>
      </c>
      <c r="C407" s="24">
        <v>3.9</v>
      </c>
    </row>
    <row r="408" spans="1:3" x14ac:dyDescent="0.35">
      <c r="A408" s="24" t="s">
        <v>221</v>
      </c>
      <c r="B408" s="24" t="s">
        <v>222</v>
      </c>
      <c r="C408" s="24">
        <v>9.6999999999999993</v>
      </c>
    </row>
    <row r="409" spans="1:3" x14ac:dyDescent="0.35">
      <c r="A409" s="24" t="s">
        <v>221</v>
      </c>
      <c r="B409" s="24" t="s">
        <v>223</v>
      </c>
      <c r="C409" s="24">
        <v>3.4</v>
      </c>
    </row>
    <row r="410" spans="1:3" x14ac:dyDescent="0.35">
      <c r="A410" s="24" t="s">
        <v>221</v>
      </c>
      <c r="B410" s="24" t="s">
        <v>217</v>
      </c>
      <c r="C410" s="24">
        <v>10.6</v>
      </c>
    </row>
    <row r="411" spans="1:3" x14ac:dyDescent="0.35">
      <c r="A411" s="24" t="s">
        <v>221</v>
      </c>
      <c r="B411" s="24" t="s">
        <v>222</v>
      </c>
      <c r="C411" s="24">
        <v>4.5999999999999996</v>
      </c>
    </row>
    <row r="412" spans="1:3" x14ac:dyDescent="0.35">
      <c r="A412" s="24" t="s">
        <v>221</v>
      </c>
      <c r="B412" s="24" t="s">
        <v>222</v>
      </c>
      <c r="C412" s="24">
        <v>8.3000000000000007</v>
      </c>
    </row>
    <row r="413" spans="1:3" x14ac:dyDescent="0.35">
      <c r="A413" s="24" t="s">
        <v>221</v>
      </c>
      <c r="B413" s="24" t="s">
        <v>220</v>
      </c>
      <c r="C413" s="24">
        <v>11.2</v>
      </c>
    </row>
    <row r="414" spans="1:3" x14ac:dyDescent="0.35">
      <c r="A414" s="24" t="s">
        <v>221</v>
      </c>
      <c r="B414" s="24" t="s">
        <v>217</v>
      </c>
      <c r="C414" s="24">
        <v>8.5</v>
      </c>
    </row>
    <row r="415" spans="1:3" x14ac:dyDescent="0.35">
      <c r="A415" s="24" t="s">
        <v>221</v>
      </c>
      <c r="B415" s="24" t="s">
        <v>222</v>
      </c>
      <c r="C415" s="24">
        <v>4.7</v>
      </c>
    </row>
    <row r="416" spans="1:3" x14ac:dyDescent="0.35">
      <c r="A416" s="24" t="s">
        <v>221</v>
      </c>
      <c r="B416" s="24" t="s">
        <v>217</v>
      </c>
      <c r="C416" s="24">
        <v>10.1</v>
      </c>
    </row>
    <row r="417" spans="1:3" x14ac:dyDescent="0.35">
      <c r="A417" s="24" t="s">
        <v>221</v>
      </c>
      <c r="B417" s="24" t="s">
        <v>217</v>
      </c>
      <c r="C417" s="24">
        <v>6.6</v>
      </c>
    </row>
    <row r="418" spans="1:3" x14ac:dyDescent="0.35">
      <c r="A418" s="24" t="s">
        <v>221</v>
      </c>
      <c r="B418" s="24" t="s">
        <v>217</v>
      </c>
      <c r="C418" s="24">
        <v>0</v>
      </c>
    </row>
    <row r="419" spans="1:3" x14ac:dyDescent="0.35">
      <c r="A419" s="24" t="s">
        <v>221</v>
      </c>
      <c r="B419" s="24" t="s">
        <v>219</v>
      </c>
      <c r="C419" s="24">
        <v>5.7</v>
      </c>
    </row>
    <row r="420" spans="1:3" x14ac:dyDescent="0.35">
      <c r="A420" s="24" t="s">
        <v>221</v>
      </c>
      <c r="B420" s="24" t="s">
        <v>220</v>
      </c>
      <c r="C420" s="24">
        <v>5.5</v>
      </c>
    </row>
    <row r="421" spans="1:3" x14ac:dyDescent="0.35">
      <c r="A421" s="24" t="s">
        <v>221</v>
      </c>
      <c r="B421" s="24" t="s">
        <v>222</v>
      </c>
      <c r="C421" s="24">
        <v>8.4</v>
      </c>
    </row>
    <row r="422" spans="1:3" x14ac:dyDescent="0.35">
      <c r="A422" s="24" t="s">
        <v>221</v>
      </c>
      <c r="B422" s="24" t="s">
        <v>220</v>
      </c>
      <c r="C422" s="24">
        <v>6.4</v>
      </c>
    </row>
    <row r="423" spans="1:3" x14ac:dyDescent="0.35">
      <c r="A423" s="24" t="s">
        <v>221</v>
      </c>
      <c r="B423" s="24" t="s">
        <v>219</v>
      </c>
      <c r="C423" s="24">
        <v>12.1</v>
      </c>
    </row>
    <row r="424" spans="1:3" x14ac:dyDescent="0.35">
      <c r="A424" s="24" t="s">
        <v>221</v>
      </c>
      <c r="B424" s="24" t="s">
        <v>220</v>
      </c>
      <c r="C424" s="24">
        <v>6.8</v>
      </c>
    </row>
    <row r="425" spans="1:3" x14ac:dyDescent="0.35">
      <c r="A425" s="24" t="s">
        <v>221</v>
      </c>
      <c r="B425" s="24" t="s">
        <v>220</v>
      </c>
      <c r="C425" s="24">
        <v>10.199999999999999</v>
      </c>
    </row>
    <row r="426" spans="1:3" x14ac:dyDescent="0.35">
      <c r="A426" s="24" t="s">
        <v>221</v>
      </c>
      <c r="B426" s="24" t="s">
        <v>223</v>
      </c>
      <c r="C426" s="24">
        <v>8.8000000000000007</v>
      </c>
    </row>
    <row r="427" spans="1:3" x14ac:dyDescent="0.35">
      <c r="A427" s="24" t="s">
        <v>221</v>
      </c>
      <c r="B427" s="24" t="s">
        <v>220</v>
      </c>
      <c r="C427" s="24">
        <v>5.4</v>
      </c>
    </row>
    <row r="428" spans="1:3" x14ac:dyDescent="0.35">
      <c r="A428" s="24" t="s">
        <v>221</v>
      </c>
      <c r="B428" s="24" t="s">
        <v>220</v>
      </c>
      <c r="C428" s="24">
        <v>9</v>
      </c>
    </row>
    <row r="429" spans="1:3" x14ac:dyDescent="0.35">
      <c r="A429" s="24" t="s">
        <v>221</v>
      </c>
      <c r="B429" s="24" t="s">
        <v>217</v>
      </c>
      <c r="C429" s="24">
        <v>4.8</v>
      </c>
    </row>
    <row r="430" spans="1:3" x14ac:dyDescent="0.35">
      <c r="A430" s="24" t="s">
        <v>221</v>
      </c>
      <c r="B430" s="24" t="s">
        <v>223</v>
      </c>
      <c r="C430" s="24">
        <v>3.8</v>
      </c>
    </row>
    <row r="431" spans="1:3" x14ac:dyDescent="0.35">
      <c r="A431" s="24" t="s">
        <v>221</v>
      </c>
      <c r="B431" s="24" t="s">
        <v>220</v>
      </c>
      <c r="C431" s="24">
        <v>8.3000000000000007</v>
      </c>
    </row>
    <row r="432" spans="1:3" x14ac:dyDescent="0.35">
      <c r="A432" s="24" t="s">
        <v>221</v>
      </c>
      <c r="B432" s="24" t="s">
        <v>217</v>
      </c>
      <c r="C432" s="24">
        <v>12.2</v>
      </c>
    </row>
    <row r="433" spans="1:3" x14ac:dyDescent="0.35">
      <c r="A433" s="24" t="s">
        <v>221</v>
      </c>
      <c r="B433" s="24" t="s">
        <v>220</v>
      </c>
      <c r="C433" s="24">
        <v>7.7</v>
      </c>
    </row>
    <row r="434" spans="1:3" x14ac:dyDescent="0.35">
      <c r="A434" s="24" t="s">
        <v>221</v>
      </c>
      <c r="B434" s="24" t="s">
        <v>223</v>
      </c>
      <c r="C434" s="24">
        <v>2.5</v>
      </c>
    </row>
    <row r="435" spans="1:3" x14ac:dyDescent="0.35">
      <c r="A435" s="24" t="s">
        <v>221</v>
      </c>
      <c r="B435" s="24" t="s">
        <v>222</v>
      </c>
      <c r="C435" s="24">
        <v>9.1</v>
      </c>
    </row>
    <row r="436" spans="1:3" x14ac:dyDescent="0.35">
      <c r="A436" s="24" t="s">
        <v>221</v>
      </c>
      <c r="B436" s="24" t="s">
        <v>217</v>
      </c>
      <c r="C436" s="24">
        <v>6.2</v>
      </c>
    </row>
    <row r="437" spans="1:3" x14ac:dyDescent="0.35">
      <c r="A437" s="24" t="s">
        <v>221</v>
      </c>
      <c r="B437" s="24" t="s">
        <v>217</v>
      </c>
      <c r="C437" s="24">
        <v>7.5</v>
      </c>
    </row>
    <row r="438" spans="1:3" x14ac:dyDescent="0.35">
      <c r="A438" s="24" t="s">
        <v>221</v>
      </c>
      <c r="B438" s="24" t="s">
        <v>220</v>
      </c>
      <c r="C438" s="24">
        <v>5.7</v>
      </c>
    </row>
    <row r="439" spans="1:3" x14ac:dyDescent="0.35">
      <c r="A439" s="24" t="s">
        <v>221</v>
      </c>
      <c r="B439" s="24" t="s">
        <v>222</v>
      </c>
      <c r="C439" s="24">
        <v>6.7</v>
      </c>
    </row>
    <row r="440" spans="1:3" x14ac:dyDescent="0.35">
      <c r="A440" s="24" t="s">
        <v>221</v>
      </c>
      <c r="B440" s="24" t="s">
        <v>220</v>
      </c>
      <c r="C440" s="24">
        <v>6.7</v>
      </c>
    </row>
    <row r="441" spans="1:3" x14ac:dyDescent="0.35">
      <c r="A441" s="24" t="s">
        <v>218</v>
      </c>
      <c r="B441" s="24" t="s">
        <v>223</v>
      </c>
      <c r="C441" s="24">
        <v>16.899999999999999</v>
      </c>
    </row>
    <row r="442" spans="1:3" x14ac:dyDescent="0.35">
      <c r="A442" s="24" t="s">
        <v>221</v>
      </c>
      <c r="B442" s="24" t="s">
        <v>222</v>
      </c>
      <c r="C442" s="24">
        <v>8.6</v>
      </c>
    </row>
    <row r="443" spans="1:3" x14ac:dyDescent="0.35">
      <c r="A443" s="24" t="s">
        <v>221</v>
      </c>
      <c r="B443" s="24" t="s">
        <v>220</v>
      </c>
      <c r="C443" s="24">
        <v>4.2</v>
      </c>
    </row>
    <row r="444" spans="1:3" x14ac:dyDescent="0.35">
      <c r="A444" s="24" t="s">
        <v>221</v>
      </c>
      <c r="B444" s="24" t="s">
        <v>220</v>
      </c>
      <c r="C444" s="24">
        <v>9.4</v>
      </c>
    </row>
    <row r="445" spans="1:3" x14ac:dyDescent="0.35">
      <c r="A445" s="24" t="s">
        <v>221</v>
      </c>
      <c r="B445" s="24" t="s">
        <v>222</v>
      </c>
      <c r="C445" s="24">
        <v>5.9</v>
      </c>
    </row>
    <row r="446" spans="1:3" x14ac:dyDescent="0.35">
      <c r="A446" s="24" t="s">
        <v>221</v>
      </c>
      <c r="B446" s="24" t="s">
        <v>220</v>
      </c>
      <c r="C446" s="24">
        <v>12.1</v>
      </c>
    </row>
    <row r="447" spans="1:3" x14ac:dyDescent="0.35">
      <c r="A447" s="24" t="s">
        <v>221</v>
      </c>
      <c r="B447" s="24" t="s">
        <v>222</v>
      </c>
      <c r="C447" s="24">
        <v>6.3</v>
      </c>
    </row>
    <row r="448" spans="1:3" x14ac:dyDescent="0.35">
      <c r="A448" s="24" t="s">
        <v>221</v>
      </c>
      <c r="B448" s="24" t="s">
        <v>219</v>
      </c>
      <c r="C448" s="24">
        <v>6.3</v>
      </c>
    </row>
    <row r="449" spans="1:3" x14ac:dyDescent="0.35">
      <c r="A449" s="24" t="s">
        <v>221</v>
      </c>
      <c r="B449" s="24" t="s">
        <v>222</v>
      </c>
      <c r="C449" s="24">
        <v>1.9</v>
      </c>
    </row>
    <row r="450" spans="1:3" x14ac:dyDescent="0.35">
      <c r="A450" s="24" t="s">
        <v>221</v>
      </c>
      <c r="B450" s="24" t="s">
        <v>219</v>
      </c>
      <c r="C450" s="24">
        <v>14</v>
      </c>
    </row>
    <row r="451" spans="1:3" x14ac:dyDescent="0.35">
      <c r="A451" s="24" t="s">
        <v>221</v>
      </c>
      <c r="B451" s="24" t="s">
        <v>220</v>
      </c>
      <c r="C451" s="24">
        <v>6.9</v>
      </c>
    </row>
    <row r="452" spans="1:3" x14ac:dyDescent="0.35">
      <c r="A452" s="24" t="s">
        <v>221</v>
      </c>
      <c r="B452" s="24" t="s">
        <v>217</v>
      </c>
      <c r="C452" s="24">
        <v>8</v>
      </c>
    </row>
    <row r="453" spans="1:3" x14ac:dyDescent="0.35">
      <c r="A453" s="24" t="s">
        <v>221</v>
      </c>
      <c r="B453" s="24" t="s">
        <v>217</v>
      </c>
      <c r="C453" s="24">
        <v>6.7</v>
      </c>
    </row>
    <row r="454" spans="1:3" x14ac:dyDescent="0.35">
      <c r="A454" s="24" t="s">
        <v>221</v>
      </c>
      <c r="B454" s="24" t="s">
        <v>217</v>
      </c>
      <c r="C454" s="24">
        <v>6.5</v>
      </c>
    </row>
    <row r="455" spans="1:3" x14ac:dyDescent="0.35">
      <c r="A455" s="24" t="s">
        <v>221</v>
      </c>
      <c r="B455" s="24" t="s">
        <v>217</v>
      </c>
      <c r="C455" s="24">
        <v>4.5</v>
      </c>
    </row>
    <row r="456" spans="1:3" x14ac:dyDescent="0.35">
      <c r="A456" s="24" t="s">
        <v>221</v>
      </c>
      <c r="B456" s="24" t="s">
        <v>223</v>
      </c>
      <c r="C456" s="24">
        <v>17.5</v>
      </c>
    </row>
    <row r="457" spans="1:3" x14ac:dyDescent="0.35">
      <c r="A457" s="24" t="s">
        <v>221</v>
      </c>
      <c r="B457" s="24" t="s">
        <v>222</v>
      </c>
      <c r="C457" s="24">
        <v>11.4</v>
      </c>
    </row>
    <row r="458" spans="1:3" x14ac:dyDescent="0.35">
      <c r="A458" s="24" t="s">
        <v>221</v>
      </c>
      <c r="B458" s="24" t="s">
        <v>219</v>
      </c>
      <c r="C458" s="24">
        <v>3.2</v>
      </c>
    </row>
    <row r="459" spans="1:3" x14ac:dyDescent="0.35">
      <c r="A459" s="24" t="s">
        <v>221</v>
      </c>
      <c r="B459" s="24" t="s">
        <v>217</v>
      </c>
      <c r="C459" s="24">
        <v>7.7</v>
      </c>
    </row>
    <row r="460" spans="1:3" x14ac:dyDescent="0.35">
      <c r="A460" s="24" t="s">
        <v>221</v>
      </c>
      <c r="B460" s="24" t="s">
        <v>217</v>
      </c>
      <c r="C460" s="24">
        <v>6.8</v>
      </c>
    </row>
    <row r="461" spans="1:3" x14ac:dyDescent="0.35">
      <c r="A461" s="24" t="s">
        <v>221</v>
      </c>
      <c r="B461" s="24" t="s">
        <v>222</v>
      </c>
      <c r="C461" s="24">
        <v>15.4</v>
      </c>
    </row>
    <row r="462" spans="1:3" x14ac:dyDescent="0.35">
      <c r="A462" s="24" t="s">
        <v>221</v>
      </c>
      <c r="B462" s="24" t="s">
        <v>219</v>
      </c>
      <c r="C462" s="24">
        <v>10.8</v>
      </c>
    </row>
    <row r="463" spans="1:3" x14ac:dyDescent="0.35">
      <c r="A463" s="24" t="s">
        <v>221</v>
      </c>
      <c r="B463" s="24" t="s">
        <v>217</v>
      </c>
      <c r="C463" s="24">
        <v>1.1000000000000001</v>
      </c>
    </row>
    <row r="464" spans="1:3" x14ac:dyDescent="0.35">
      <c r="A464" s="24" t="s">
        <v>221</v>
      </c>
      <c r="B464" s="24" t="s">
        <v>219</v>
      </c>
      <c r="C464" s="24">
        <v>16.100000000000001</v>
      </c>
    </row>
    <row r="465" spans="1:3" x14ac:dyDescent="0.35">
      <c r="A465" s="24" t="s">
        <v>221</v>
      </c>
      <c r="B465" s="24" t="s">
        <v>217</v>
      </c>
      <c r="C465" s="24">
        <v>5.0999999999999996</v>
      </c>
    </row>
    <row r="466" spans="1:3" x14ac:dyDescent="0.35">
      <c r="A466" s="24" t="s">
        <v>221</v>
      </c>
      <c r="B466" s="24" t="s">
        <v>217</v>
      </c>
      <c r="C466" s="24">
        <v>9.6999999999999993</v>
      </c>
    </row>
    <row r="467" spans="1:3" x14ac:dyDescent="0.35">
      <c r="A467" s="24" t="s">
        <v>221</v>
      </c>
      <c r="B467" s="24" t="s">
        <v>217</v>
      </c>
      <c r="C467" s="24">
        <v>4.5999999999999996</v>
      </c>
    </row>
    <row r="468" spans="1:3" x14ac:dyDescent="0.35">
      <c r="A468" s="24" t="s">
        <v>221</v>
      </c>
      <c r="B468" s="24" t="s">
        <v>217</v>
      </c>
      <c r="C468" s="24">
        <v>4.5999999999999996</v>
      </c>
    </row>
    <row r="469" spans="1:3" x14ac:dyDescent="0.35">
      <c r="A469" s="24" t="s">
        <v>221</v>
      </c>
      <c r="B469" s="24" t="s">
        <v>217</v>
      </c>
      <c r="C469" s="24">
        <v>4.5999999999999996</v>
      </c>
    </row>
    <row r="470" spans="1:3" x14ac:dyDescent="0.35">
      <c r="A470" s="24" t="s">
        <v>221</v>
      </c>
      <c r="B470" s="24" t="s">
        <v>220</v>
      </c>
      <c r="C470" s="24">
        <v>5.4</v>
      </c>
    </row>
    <row r="471" spans="1:3" x14ac:dyDescent="0.35">
      <c r="A471" s="24" t="s">
        <v>221</v>
      </c>
      <c r="B471" s="24" t="s">
        <v>219</v>
      </c>
      <c r="C471" s="24">
        <v>11.9</v>
      </c>
    </row>
    <row r="472" spans="1:3" x14ac:dyDescent="0.35">
      <c r="A472" s="24" t="s">
        <v>221</v>
      </c>
      <c r="B472" s="24" t="s">
        <v>219</v>
      </c>
      <c r="C472" s="24">
        <v>14.6</v>
      </c>
    </row>
    <row r="473" spans="1:3" x14ac:dyDescent="0.35">
      <c r="A473" s="24" t="s">
        <v>221</v>
      </c>
      <c r="B473" s="24" t="s">
        <v>219</v>
      </c>
      <c r="C473" s="24">
        <v>9.6</v>
      </c>
    </row>
    <row r="474" spans="1:3" x14ac:dyDescent="0.35">
      <c r="A474" s="24" t="s">
        <v>221</v>
      </c>
      <c r="B474" s="24" t="s">
        <v>217</v>
      </c>
      <c r="C474" s="24">
        <v>5.3</v>
      </c>
    </row>
    <row r="475" spans="1:3" x14ac:dyDescent="0.35">
      <c r="A475" s="24" t="s">
        <v>221</v>
      </c>
      <c r="B475" s="24" t="s">
        <v>217</v>
      </c>
      <c r="C475" s="24">
        <v>3.2</v>
      </c>
    </row>
    <row r="476" spans="1:3" x14ac:dyDescent="0.35">
      <c r="A476" s="24" t="s">
        <v>221</v>
      </c>
      <c r="B476" s="24" t="s">
        <v>219</v>
      </c>
      <c r="C476" s="24">
        <v>11.8</v>
      </c>
    </row>
    <row r="477" spans="1:3" x14ac:dyDescent="0.35">
      <c r="A477" s="24" t="s">
        <v>221</v>
      </c>
      <c r="B477" s="24" t="s">
        <v>217</v>
      </c>
      <c r="C477" s="24">
        <v>9</v>
      </c>
    </row>
    <row r="478" spans="1:3" x14ac:dyDescent="0.35">
      <c r="A478" s="24" t="s">
        <v>221</v>
      </c>
      <c r="B478" s="24" t="s">
        <v>220</v>
      </c>
      <c r="C478" s="24">
        <v>5.8</v>
      </c>
    </row>
    <row r="479" spans="1:3" x14ac:dyDescent="0.35">
      <c r="A479" s="24" t="s">
        <v>221</v>
      </c>
      <c r="B479" s="24" t="s">
        <v>217</v>
      </c>
      <c r="C479" s="24">
        <v>3.9</v>
      </c>
    </row>
    <row r="480" spans="1:3" x14ac:dyDescent="0.35">
      <c r="A480" s="24" t="s">
        <v>221</v>
      </c>
      <c r="B480" s="24" t="s">
        <v>219</v>
      </c>
      <c r="C480" s="24">
        <v>9.9</v>
      </c>
    </row>
    <row r="481" spans="1:3" x14ac:dyDescent="0.35">
      <c r="A481" s="24" t="s">
        <v>221</v>
      </c>
      <c r="B481" s="24" t="s">
        <v>223</v>
      </c>
      <c r="C481" s="24">
        <v>8.3000000000000007</v>
      </c>
    </row>
    <row r="482" spans="1:3" x14ac:dyDescent="0.35">
      <c r="A482" s="24" t="s">
        <v>221</v>
      </c>
      <c r="B482" s="24" t="s">
        <v>222</v>
      </c>
      <c r="C482" s="24">
        <v>9.4</v>
      </c>
    </row>
    <row r="483" spans="1:3" x14ac:dyDescent="0.35">
      <c r="A483" s="24" t="s">
        <v>221</v>
      </c>
      <c r="B483" s="24" t="s">
        <v>219</v>
      </c>
      <c r="C483" s="24">
        <v>13.7</v>
      </c>
    </row>
    <row r="484" spans="1:3" x14ac:dyDescent="0.35">
      <c r="A484" s="24" t="s">
        <v>221</v>
      </c>
      <c r="B484" s="24" t="s">
        <v>217</v>
      </c>
      <c r="C484" s="24">
        <v>7.5</v>
      </c>
    </row>
    <row r="485" spans="1:3" x14ac:dyDescent="0.35">
      <c r="A485" s="24" t="s">
        <v>221</v>
      </c>
      <c r="B485" s="24" t="s">
        <v>219</v>
      </c>
      <c r="C485" s="24">
        <v>16.7</v>
      </c>
    </row>
    <row r="486" spans="1:3" x14ac:dyDescent="0.35">
      <c r="A486" s="24" t="s">
        <v>221</v>
      </c>
      <c r="B486" s="24" t="s">
        <v>217</v>
      </c>
      <c r="C486" s="24">
        <v>4.3</v>
      </c>
    </row>
    <row r="487" spans="1:3" x14ac:dyDescent="0.35">
      <c r="A487" s="24" t="s">
        <v>221</v>
      </c>
      <c r="B487" s="24" t="s">
        <v>217</v>
      </c>
      <c r="C487" s="24">
        <v>3.5</v>
      </c>
    </row>
    <row r="488" spans="1:3" x14ac:dyDescent="0.35">
      <c r="A488" s="24" t="s">
        <v>221</v>
      </c>
      <c r="B488" s="24" t="s">
        <v>217</v>
      </c>
      <c r="C488" s="24">
        <v>7.1</v>
      </c>
    </row>
    <row r="489" spans="1:3" x14ac:dyDescent="0.35">
      <c r="A489" s="24" t="s">
        <v>221</v>
      </c>
      <c r="B489" s="24" t="s">
        <v>220</v>
      </c>
      <c r="C489" s="24">
        <v>8.6999999999999993</v>
      </c>
    </row>
    <row r="490" spans="1:3" x14ac:dyDescent="0.35">
      <c r="A490" s="24" t="s">
        <v>221</v>
      </c>
      <c r="B490" s="24" t="s">
        <v>217</v>
      </c>
      <c r="C490" s="24">
        <v>4.3</v>
      </c>
    </row>
    <row r="491" spans="1:3" x14ac:dyDescent="0.35">
      <c r="A491" s="24" t="s">
        <v>221</v>
      </c>
      <c r="B491" s="24" t="s">
        <v>217</v>
      </c>
      <c r="C491" s="24">
        <v>4.8</v>
      </c>
    </row>
    <row r="492" spans="1:3" x14ac:dyDescent="0.35">
      <c r="A492" s="24" t="s">
        <v>221</v>
      </c>
      <c r="B492" s="24" t="s">
        <v>220</v>
      </c>
      <c r="C492" s="24">
        <v>8.6999999999999993</v>
      </c>
    </row>
    <row r="493" spans="1:3" x14ac:dyDescent="0.35">
      <c r="A493" s="24" t="s">
        <v>221</v>
      </c>
      <c r="B493" s="24" t="s">
        <v>219</v>
      </c>
      <c r="C493" s="24">
        <v>8.3000000000000007</v>
      </c>
    </row>
    <row r="494" spans="1:3" x14ac:dyDescent="0.35">
      <c r="A494" s="24" t="s">
        <v>221</v>
      </c>
      <c r="B494" s="24" t="s">
        <v>223</v>
      </c>
      <c r="C494" s="24">
        <v>8.8000000000000007</v>
      </c>
    </row>
    <row r="495" spans="1:3" x14ac:dyDescent="0.35">
      <c r="A495" s="24" t="s">
        <v>221</v>
      </c>
      <c r="B495" s="24" t="s">
        <v>219</v>
      </c>
      <c r="C495" s="24">
        <v>11</v>
      </c>
    </row>
    <row r="496" spans="1:3" x14ac:dyDescent="0.35">
      <c r="A496" s="24" t="s">
        <v>221</v>
      </c>
      <c r="B496" s="24" t="s">
        <v>220</v>
      </c>
      <c r="C496" s="24">
        <v>10.9</v>
      </c>
    </row>
    <row r="497" spans="1:3" x14ac:dyDescent="0.35">
      <c r="A497" s="24" t="s">
        <v>221</v>
      </c>
      <c r="B497" s="24" t="s">
        <v>223</v>
      </c>
      <c r="C497" s="24">
        <v>5.9</v>
      </c>
    </row>
    <row r="498" spans="1:3" x14ac:dyDescent="0.35">
      <c r="A498" s="24" t="s">
        <v>221</v>
      </c>
      <c r="B498" s="24" t="s">
        <v>217</v>
      </c>
      <c r="C498" s="24">
        <v>1.2</v>
      </c>
    </row>
    <row r="499" spans="1:3" x14ac:dyDescent="0.35">
      <c r="A499" s="24" t="s">
        <v>221</v>
      </c>
      <c r="B499" s="24" t="s">
        <v>220</v>
      </c>
      <c r="C499" s="24">
        <v>7.8</v>
      </c>
    </row>
    <row r="500" spans="1:3" x14ac:dyDescent="0.35">
      <c r="A500" s="24" t="s">
        <v>221</v>
      </c>
      <c r="B500" s="24" t="s">
        <v>219</v>
      </c>
      <c r="C500" s="24">
        <v>5</v>
      </c>
    </row>
    <row r="501" spans="1:3" x14ac:dyDescent="0.35">
      <c r="A501" s="24" t="s">
        <v>221</v>
      </c>
      <c r="B501" s="24" t="s">
        <v>219</v>
      </c>
      <c r="C501" s="24">
        <v>3.5</v>
      </c>
    </row>
    <row r="502" spans="1:3" x14ac:dyDescent="0.35">
      <c r="A502" s="24" t="s">
        <v>221</v>
      </c>
      <c r="B502" s="24" t="s">
        <v>220</v>
      </c>
      <c r="C502" s="24">
        <v>6.6</v>
      </c>
    </row>
    <row r="503" spans="1:3" x14ac:dyDescent="0.35">
      <c r="A503" s="24" t="s">
        <v>221</v>
      </c>
      <c r="B503" s="24" t="s">
        <v>220</v>
      </c>
      <c r="C503" s="24">
        <v>0.6</v>
      </c>
    </row>
    <row r="504" spans="1:3" x14ac:dyDescent="0.35">
      <c r="A504" s="24" t="s">
        <v>221</v>
      </c>
      <c r="B504" s="24" t="s">
        <v>223</v>
      </c>
      <c r="C504" s="24">
        <v>6.1</v>
      </c>
    </row>
    <row r="505" spans="1:3" x14ac:dyDescent="0.35">
      <c r="A505" s="24" t="s">
        <v>221</v>
      </c>
      <c r="B505" s="24" t="s">
        <v>217</v>
      </c>
      <c r="C505" s="24">
        <v>1.9</v>
      </c>
    </row>
    <row r="506" spans="1:3" x14ac:dyDescent="0.35">
      <c r="A506" s="24" t="s">
        <v>221</v>
      </c>
      <c r="B506" s="24" t="s">
        <v>219</v>
      </c>
      <c r="C506" s="24">
        <v>4.5999999999999996</v>
      </c>
    </row>
    <row r="507" spans="1:3" x14ac:dyDescent="0.35">
      <c r="A507" s="24" t="s">
        <v>221</v>
      </c>
      <c r="B507" s="24" t="s">
        <v>217</v>
      </c>
      <c r="C507" s="24">
        <v>2.4</v>
      </c>
    </row>
    <row r="508" spans="1:3" x14ac:dyDescent="0.35">
      <c r="A508" s="24" t="s">
        <v>221</v>
      </c>
      <c r="B508" s="24" t="s">
        <v>217</v>
      </c>
      <c r="C508" s="24">
        <v>5.5</v>
      </c>
    </row>
    <row r="509" spans="1:3" x14ac:dyDescent="0.35">
      <c r="A509" s="24" t="s">
        <v>221</v>
      </c>
      <c r="B509" s="24" t="s">
        <v>217</v>
      </c>
      <c r="C509" s="24">
        <v>1.9</v>
      </c>
    </row>
    <row r="510" spans="1:3" x14ac:dyDescent="0.35">
      <c r="A510" s="24" t="s">
        <v>221</v>
      </c>
      <c r="B510" s="24" t="s">
        <v>219</v>
      </c>
      <c r="C510" s="24">
        <v>3.9</v>
      </c>
    </row>
    <row r="511" spans="1:3" x14ac:dyDescent="0.35">
      <c r="A511" s="24" t="s">
        <v>221</v>
      </c>
      <c r="B511" s="24" t="s">
        <v>219</v>
      </c>
      <c r="C511" s="24">
        <v>2.7</v>
      </c>
    </row>
    <row r="512" spans="1:3" x14ac:dyDescent="0.35">
      <c r="A512" s="24" t="s">
        <v>221</v>
      </c>
      <c r="B512" s="24" t="s">
        <v>223</v>
      </c>
      <c r="C512" s="24">
        <v>2.2999999999999998</v>
      </c>
    </row>
    <row r="513" spans="1:3" x14ac:dyDescent="0.35">
      <c r="A513" s="24" t="s">
        <v>221</v>
      </c>
      <c r="B513" s="24" t="s">
        <v>217</v>
      </c>
      <c r="C513" s="24">
        <v>5</v>
      </c>
    </row>
    <row r="514" spans="1:3" x14ac:dyDescent="0.35">
      <c r="A514" s="24" t="s">
        <v>221</v>
      </c>
      <c r="B514" s="24" t="s">
        <v>217</v>
      </c>
      <c r="C514" s="24">
        <v>2.7</v>
      </c>
    </row>
    <row r="515" spans="1:3" x14ac:dyDescent="0.35">
      <c r="A515" s="24" t="s">
        <v>221</v>
      </c>
      <c r="B515" s="24" t="s">
        <v>220</v>
      </c>
      <c r="C515" s="24">
        <v>1.9</v>
      </c>
    </row>
    <row r="516" spans="1:3" x14ac:dyDescent="0.35">
      <c r="A516" s="24" t="s">
        <v>221</v>
      </c>
      <c r="B516" s="24" t="s">
        <v>219</v>
      </c>
      <c r="C516" s="24">
        <v>5</v>
      </c>
    </row>
    <row r="517" spans="1:3" x14ac:dyDescent="0.35">
      <c r="A517" s="24" t="s">
        <v>221</v>
      </c>
      <c r="B517" s="24" t="s">
        <v>220</v>
      </c>
      <c r="C517" s="24">
        <v>9.4</v>
      </c>
    </row>
    <row r="518" spans="1:3" x14ac:dyDescent="0.35">
      <c r="A518" s="24" t="s">
        <v>221</v>
      </c>
      <c r="B518" s="24" t="s">
        <v>219</v>
      </c>
      <c r="C518" s="24">
        <v>6.4</v>
      </c>
    </row>
    <row r="519" spans="1:3" x14ac:dyDescent="0.35">
      <c r="A519" s="24" t="s">
        <v>221</v>
      </c>
      <c r="B519" s="24" t="s">
        <v>217</v>
      </c>
      <c r="C519" s="24">
        <v>2.1</v>
      </c>
    </row>
    <row r="520" spans="1:3" x14ac:dyDescent="0.35">
      <c r="A520" s="24" t="s">
        <v>221</v>
      </c>
      <c r="B520" s="24" t="s">
        <v>217</v>
      </c>
      <c r="C520" s="24">
        <v>2.4</v>
      </c>
    </row>
    <row r="521" spans="1:3" x14ac:dyDescent="0.35">
      <c r="A521" s="24" t="s">
        <v>221</v>
      </c>
      <c r="B521" s="24" t="s">
        <v>219</v>
      </c>
      <c r="C521" s="24">
        <v>2.5</v>
      </c>
    </row>
    <row r="522" spans="1:3" x14ac:dyDescent="0.35">
      <c r="A522" s="24" t="s">
        <v>221</v>
      </c>
      <c r="B522" s="24" t="s">
        <v>220</v>
      </c>
      <c r="C522" s="24">
        <v>10.1</v>
      </c>
    </row>
    <row r="523" spans="1:3" x14ac:dyDescent="0.35">
      <c r="A523" s="24" t="s">
        <v>221</v>
      </c>
      <c r="B523" s="24" t="s">
        <v>223</v>
      </c>
      <c r="C523" s="24">
        <v>3.9</v>
      </c>
    </row>
    <row r="524" spans="1:3" x14ac:dyDescent="0.35">
      <c r="A524" s="24" t="s">
        <v>221</v>
      </c>
      <c r="B524" s="24" t="s">
        <v>219</v>
      </c>
      <c r="C524" s="24">
        <v>5.8</v>
      </c>
    </row>
    <row r="525" spans="1:3" x14ac:dyDescent="0.35">
      <c r="A525" s="24" t="s">
        <v>221</v>
      </c>
      <c r="B525" s="24" t="s">
        <v>217</v>
      </c>
      <c r="C525" s="24">
        <v>4.0999999999999996</v>
      </c>
    </row>
    <row r="526" spans="1:3" x14ac:dyDescent="0.35">
      <c r="A526" s="24" t="s">
        <v>221</v>
      </c>
      <c r="B526" s="24" t="s">
        <v>217</v>
      </c>
      <c r="C526" s="24">
        <v>6.1</v>
      </c>
    </row>
    <row r="527" spans="1:3" x14ac:dyDescent="0.35">
      <c r="A527" s="24" t="s">
        <v>221</v>
      </c>
      <c r="B527" s="24" t="s">
        <v>219</v>
      </c>
      <c r="C527" s="24">
        <v>6.2</v>
      </c>
    </row>
    <row r="528" spans="1:3" x14ac:dyDescent="0.35">
      <c r="A528" s="24" t="s">
        <v>221</v>
      </c>
      <c r="B528" s="24" t="s">
        <v>217</v>
      </c>
      <c r="C528" s="24">
        <v>6.6</v>
      </c>
    </row>
    <row r="529" spans="1:3" x14ac:dyDescent="0.35">
      <c r="A529" s="24" t="s">
        <v>221</v>
      </c>
      <c r="B529" s="24" t="s">
        <v>219</v>
      </c>
      <c r="C529" s="24">
        <v>7.2</v>
      </c>
    </row>
    <row r="530" spans="1:3" x14ac:dyDescent="0.35">
      <c r="A530" s="24" t="s">
        <v>221</v>
      </c>
      <c r="B530" s="24" t="s">
        <v>220</v>
      </c>
      <c r="C530" s="24">
        <v>15.1</v>
      </c>
    </row>
    <row r="531" spans="1:3" x14ac:dyDescent="0.35">
      <c r="A531" s="24" t="s">
        <v>221</v>
      </c>
      <c r="B531" s="24" t="s">
        <v>217</v>
      </c>
      <c r="C531" s="24">
        <v>2</v>
      </c>
    </row>
    <row r="532" spans="1:3" x14ac:dyDescent="0.35">
      <c r="A532" s="24" t="s">
        <v>221</v>
      </c>
      <c r="B532" s="24" t="s">
        <v>219</v>
      </c>
      <c r="C532" s="24">
        <v>4.5</v>
      </c>
    </row>
    <row r="533" spans="1:3" x14ac:dyDescent="0.35">
      <c r="A533" s="24" t="s">
        <v>221</v>
      </c>
      <c r="B533" s="24" t="s">
        <v>222</v>
      </c>
      <c r="C533" s="24">
        <v>0</v>
      </c>
    </row>
    <row r="534" spans="1:3" x14ac:dyDescent="0.35">
      <c r="A534" s="24" t="s">
        <v>221</v>
      </c>
      <c r="B534" s="24" t="s">
        <v>217</v>
      </c>
      <c r="C534" s="24">
        <v>4.2</v>
      </c>
    </row>
    <row r="535" spans="1:3" x14ac:dyDescent="0.35">
      <c r="A535" s="24" t="s">
        <v>218</v>
      </c>
      <c r="B535" s="24" t="s">
        <v>220</v>
      </c>
      <c r="C535" s="24">
        <v>9.1999999999999993</v>
      </c>
    </row>
    <row r="536" spans="1:3" x14ac:dyDescent="0.35">
      <c r="A536" s="24" t="s">
        <v>221</v>
      </c>
      <c r="B536" s="24" t="s">
        <v>219</v>
      </c>
      <c r="C536" s="24">
        <v>3.1</v>
      </c>
    </row>
    <row r="537" spans="1:3" x14ac:dyDescent="0.35">
      <c r="A537" s="24" t="s">
        <v>221</v>
      </c>
      <c r="B537" s="24" t="s">
        <v>217</v>
      </c>
      <c r="C537" s="24">
        <v>2.9</v>
      </c>
    </row>
    <row r="538" spans="1:3" x14ac:dyDescent="0.35">
      <c r="A538" s="24" t="s">
        <v>221</v>
      </c>
      <c r="B538" s="24" t="s">
        <v>217</v>
      </c>
      <c r="C538" s="24">
        <v>5</v>
      </c>
    </row>
    <row r="539" spans="1:3" x14ac:dyDescent="0.35">
      <c r="A539" s="24" t="s">
        <v>221</v>
      </c>
      <c r="B539" s="24" t="s">
        <v>222</v>
      </c>
      <c r="C539" s="24">
        <v>3.3</v>
      </c>
    </row>
    <row r="540" spans="1:3" x14ac:dyDescent="0.35">
      <c r="A540" s="24" t="s">
        <v>221</v>
      </c>
      <c r="B540" s="24" t="s">
        <v>219</v>
      </c>
      <c r="C540" s="24">
        <v>4.2</v>
      </c>
    </row>
    <row r="541" spans="1:3" x14ac:dyDescent="0.35">
      <c r="A541" s="24" t="s">
        <v>218</v>
      </c>
      <c r="B541" s="24" t="s">
        <v>224</v>
      </c>
      <c r="C541" s="24">
        <v>10.5</v>
      </c>
    </row>
    <row r="542" spans="1:3" x14ac:dyDescent="0.35">
      <c r="A542" s="24" t="s">
        <v>221</v>
      </c>
      <c r="B542" s="24" t="s">
        <v>217</v>
      </c>
      <c r="C542" s="24">
        <v>4.0999999999999996</v>
      </c>
    </row>
    <row r="543" spans="1:3" x14ac:dyDescent="0.35">
      <c r="A543" s="24" t="s">
        <v>221</v>
      </c>
      <c r="B543" s="24" t="s">
        <v>219</v>
      </c>
      <c r="C543" s="24">
        <v>2.7</v>
      </c>
    </row>
    <row r="544" spans="1:3" x14ac:dyDescent="0.35">
      <c r="A544" s="24" t="s">
        <v>221</v>
      </c>
      <c r="B544" s="24" t="s">
        <v>220</v>
      </c>
      <c r="C544" s="24">
        <v>1.1000000000000001</v>
      </c>
    </row>
    <row r="545" spans="1:3" x14ac:dyDescent="0.35">
      <c r="A545" s="24" t="s">
        <v>221</v>
      </c>
      <c r="B545" s="24" t="s">
        <v>217</v>
      </c>
      <c r="C545" s="24">
        <v>3.5</v>
      </c>
    </row>
    <row r="546" spans="1:3" x14ac:dyDescent="0.35">
      <c r="A546" s="24" t="s">
        <v>221</v>
      </c>
      <c r="B546" s="24" t="s">
        <v>222</v>
      </c>
      <c r="C546" s="24">
        <v>4.5999999999999996</v>
      </c>
    </row>
    <row r="547" spans="1:3" x14ac:dyDescent="0.35">
      <c r="A547" s="24" t="s">
        <v>221</v>
      </c>
      <c r="B547" s="24" t="s">
        <v>217</v>
      </c>
      <c r="C547" s="24">
        <v>4.7</v>
      </c>
    </row>
    <row r="548" spans="1:3" x14ac:dyDescent="0.35">
      <c r="A548" s="24" t="s">
        <v>221</v>
      </c>
      <c r="B548" s="24" t="s">
        <v>217</v>
      </c>
      <c r="C548" s="24">
        <v>3.1</v>
      </c>
    </row>
    <row r="549" spans="1:3" x14ac:dyDescent="0.35">
      <c r="A549" s="24" t="s">
        <v>221</v>
      </c>
      <c r="B549" s="24" t="s">
        <v>217</v>
      </c>
      <c r="C549" s="24">
        <v>4.8</v>
      </c>
    </row>
    <row r="550" spans="1:3" x14ac:dyDescent="0.35">
      <c r="A550" s="24" t="s">
        <v>221</v>
      </c>
      <c r="B550" s="24" t="s">
        <v>220</v>
      </c>
      <c r="C550" s="24">
        <v>4.5999999999999996</v>
      </c>
    </row>
    <row r="551" spans="1:3" x14ac:dyDescent="0.35">
      <c r="A551" s="24" t="s">
        <v>221</v>
      </c>
      <c r="B551" s="24" t="s">
        <v>217</v>
      </c>
      <c r="C551" s="24">
        <v>6.6</v>
      </c>
    </row>
    <row r="552" spans="1:3" x14ac:dyDescent="0.35">
      <c r="A552" s="24" t="s">
        <v>221</v>
      </c>
      <c r="B552" s="24" t="s">
        <v>219</v>
      </c>
      <c r="C552" s="24">
        <v>5.0999999999999996</v>
      </c>
    </row>
    <row r="553" spans="1:3" x14ac:dyDescent="0.35">
      <c r="A553" s="24" t="s">
        <v>221</v>
      </c>
      <c r="B553" s="24" t="s">
        <v>217</v>
      </c>
      <c r="C553" s="24">
        <v>0</v>
      </c>
    </row>
    <row r="554" spans="1:3" x14ac:dyDescent="0.35">
      <c r="A554" s="24" t="s">
        <v>221</v>
      </c>
      <c r="B554" s="24" t="s">
        <v>217</v>
      </c>
      <c r="C554" s="24">
        <v>3.5</v>
      </c>
    </row>
    <row r="555" spans="1:3" x14ac:dyDescent="0.35">
      <c r="A555" s="24" t="s">
        <v>221</v>
      </c>
      <c r="B555" s="24" t="s">
        <v>222</v>
      </c>
      <c r="C555" s="24">
        <v>5.7</v>
      </c>
    </row>
    <row r="556" spans="1:3" x14ac:dyDescent="0.35">
      <c r="A556" s="24" t="s">
        <v>221</v>
      </c>
      <c r="B556" s="24" t="s">
        <v>217</v>
      </c>
      <c r="C556" s="24">
        <v>1.4</v>
      </c>
    </row>
    <row r="557" spans="1:3" x14ac:dyDescent="0.35">
      <c r="A557" s="24" t="s">
        <v>221</v>
      </c>
      <c r="B557" s="24" t="s">
        <v>219</v>
      </c>
      <c r="C557" s="24">
        <v>3.5</v>
      </c>
    </row>
    <row r="558" spans="1:3" x14ac:dyDescent="0.35">
      <c r="A558" s="24" t="s">
        <v>221</v>
      </c>
      <c r="B558" s="24" t="s">
        <v>217</v>
      </c>
      <c r="C558" s="24">
        <v>1.7</v>
      </c>
    </row>
    <row r="559" spans="1:3" x14ac:dyDescent="0.35">
      <c r="A559" s="24" t="s">
        <v>221</v>
      </c>
      <c r="B559" s="24" t="s">
        <v>219</v>
      </c>
      <c r="C559" s="24">
        <v>8.1999999999999993</v>
      </c>
    </row>
    <row r="560" spans="1:3" x14ac:dyDescent="0.35">
      <c r="A560" s="24" t="s">
        <v>221</v>
      </c>
      <c r="B560" s="24" t="s">
        <v>223</v>
      </c>
      <c r="C560" s="24">
        <v>4.8</v>
      </c>
    </row>
    <row r="561" spans="1:3" x14ac:dyDescent="0.35">
      <c r="A561" s="24" t="s">
        <v>221</v>
      </c>
      <c r="B561" s="24" t="s">
        <v>217</v>
      </c>
      <c r="C561" s="24">
        <v>4</v>
      </c>
    </row>
    <row r="562" spans="1:3" x14ac:dyDescent="0.35">
      <c r="A562" s="24" t="s">
        <v>218</v>
      </c>
      <c r="B562" s="24" t="s">
        <v>217</v>
      </c>
      <c r="C562" s="24">
        <v>3.8</v>
      </c>
    </row>
    <row r="563" spans="1:3" x14ac:dyDescent="0.35">
      <c r="A563" s="24" t="s">
        <v>221</v>
      </c>
      <c r="B563" s="24" t="s">
        <v>219</v>
      </c>
      <c r="C563" s="24">
        <v>10.199999999999999</v>
      </c>
    </row>
    <row r="564" spans="1:3" x14ac:dyDescent="0.35">
      <c r="A564" s="24" t="s">
        <v>221</v>
      </c>
      <c r="B564" s="24" t="s">
        <v>222</v>
      </c>
      <c r="C564" s="24">
        <v>5.4</v>
      </c>
    </row>
    <row r="565" spans="1:3" x14ac:dyDescent="0.35">
      <c r="A565" s="24" t="s">
        <v>218</v>
      </c>
      <c r="B565" s="24" t="s">
        <v>217</v>
      </c>
      <c r="C565" s="24">
        <v>2.9</v>
      </c>
    </row>
    <row r="566" spans="1:3" x14ac:dyDescent="0.35">
      <c r="A566" s="24" t="s">
        <v>221</v>
      </c>
      <c r="B566" s="24" t="s">
        <v>217</v>
      </c>
      <c r="C566" s="24">
        <v>3.5</v>
      </c>
    </row>
    <row r="567" spans="1:3" x14ac:dyDescent="0.35">
      <c r="A567" s="24" t="s">
        <v>218</v>
      </c>
      <c r="B567" s="24" t="s">
        <v>222</v>
      </c>
      <c r="C567" s="24">
        <v>4.5999999999999996</v>
      </c>
    </row>
    <row r="568" spans="1:3" x14ac:dyDescent="0.35">
      <c r="A568" s="24" t="s">
        <v>221</v>
      </c>
      <c r="B568" s="24" t="s">
        <v>220</v>
      </c>
      <c r="C568" s="24">
        <v>8</v>
      </c>
    </row>
    <row r="569" spans="1:3" x14ac:dyDescent="0.35">
      <c r="A569" s="24" t="s">
        <v>221</v>
      </c>
      <c r="B569" s="24" t="s">
        <v>222</v>
      </c>
      <c r="C569" s="24">
        <v>4.2</v>
      </c>
    </row>
    <row r="570" spans="1:3" x14ac:dyDescent="0.35">
      <c r="A570" s="24" t="s">
        <v>221</v>
      </c>
      <c r="B570" s="24" t="s">
        <v>219</v>
      </c>
      <c r="C570" s="24">
        <v>8.1999999999999993</v>
      </c>
    </row>
    <row r="571" spans="1:3" x14ac:dyDescent="0.35">
      <c r="A571" s="24" t="s">
        <v>221</v>
      </c>
      <c r="B571" s="24" t="s">
        <v>222</v>
      </c>
      <c r="C571" s="24">
        <v>5.3</v>
      </c>
    </row>
    <row r="572" spans="1:3" x14ac:dyDescent="0.35">
      <c r="A572" s="24" t="s">
        <v>221</v>
      </c>
      <c r="B572" s="24" t="s">
        <v>219</v>
      </c>
      <c r="C572" s="24">
        <v>5.4</v>
      </c>
    </row>
    <row r="573" spans="1:3" x14ac:dyDescent="0.35">
      <c r="A573" s="24" t="s">
        <v>221</v>
      </c>
      <c r="B573" s="24" t="s">
        <v>217</v>
      </c>
      <c r="C573" s="24">
        <v>2.2999999999999998</v>
      </c>
    </row>
    <row r="574" spans="1:3" x14ac:dyDescent="0.35">
      <c r="A574" s="24" t="s">
        <v>221</v>
      </c>
      <c r="B574" s="24" t="s">
        <v>219</v>
      </c>
      <c r="C574" s="24">
        <v>5.2</v>
      </c>
    </row>
    <row r="575" spans="1:3" x14ac:dyDescent="0.35">
      <c r="A575" s="24" t="s">
        <v>221</v>
      </c>
      <c r="B575" s="24" t="s">
        <v>219</v>
      </c>
      <c r="C575" s="24">
        <v>6.6</v>
      </c>
    </row>
    <row r="576" spans="1:3" x14ac:dyDescent="0.35">
      <c r="A576" s="24" t="s">
        <v>221</v>
      </c>
      <c r="B576" s="24" t="s">
        <v>219</v>
      </c>
      <c r="C576" s="24">
        <v>5.8</v>
      </c>
    </row>
    <row r="577" spans="1:3" x14ac:dyDescent="0.35">
      <c r="A577" s="24" t="s">
        <v>221</v>
      </c>
      <c r="B577" s="24" t="s">
        <v>219</v>
      </c>
      <c r="C577" s="24">
        <v>6.6</v>
      </c>
    </row>
    <row r="578" spans="1:3" x14ac:dyDescent="0.35">
      <c r="A578" s="24" t="s">
        <v>218</v>
      </c>
      <c r="B578" s="24" t="s">
        <v>222</v>
      </c>
      <c r="C578" s="24">
        <v>3.8</v>
      </c>
    </row>
    <row r="579" spans="1:3" x14ac:dyDescent="0.35">
      <c r="A579" s="24" t="s">
        <v>218</v>
      </c>
      <c r="B579" s="24" t="s">
        <v>220</v>
      </c>
      <c r="C579" s="24">
        <v>6.7</v>
      </c>
    </row>
    <row r="580" spans="1:3" x14ac:dyDescent="0.35">
      <c r="A580" s="24" t="s">
        <v>221</v>
      </c>
      <c r="B580" s="24" t="s">
        <v>220</v>
      </c>
      <c r="C580" s="24">
        <v>8.5</v>
      </c>
    </row>
    <row r="581" spans="1:3" x14ac:dyDescent="0.35">
      <c r="A581" s="24" t="s">
        <v>221</v>
      </c>
      <c r="B581" s="24" t="s">
        <v>222</v>
      </c>
      <c r="C581" s="24">
        <v>4.0999999999999996</v>
      </c>
    </row>
    <row r="582" spans="1:3" x14ac:dyDescent="0.35">
      <c r="A582" s="24" t="s">
        <v>221</v>
      </c>
      <c r="B582" s="24" t="s">
        <v>222</v>
      </c>
      <c r="C582" s="24">
        <v>6.7</v>
      </c>
    </row>
    <row r="583" spans="1:3" x14ac:dyDescent="0.35">
      <c r="A583" s="24" t="s">
        <v>221</v>
      </c>
      <c r="B583" s="24" t="s">
        <v>219</v>
      </c>
      <c r="C583" s="24">
        <v>9.9</v>
      </c>
    </row>
    <row r="584" spans="1:3" x14ac:dyDescent="0.35">
      <c r="A584" s="24" t="s">
        <v>221</v>
      </c>
      <c r="B584" s="24" t="s">
        <v>223</v>
      </c>
      <c r="C584" s="24">
        <v>2.9</v>
      </c>
    </row>
    <row r="585" spans="1:3" x14ac:dyDescent="0.35">
      <c r="A585" s="24" t="s">
        <v>221</v>
      </c>
      <c r="B585" s="24" t="s">
        <v>217</v>
      </c>
      <c r="C585" s="24">
        <v>4.8</v>
      </c>
    </row>
    <row r="586" spans="1:3" x14ac:dyDescent="0.35">
      <c r="A586" s="24" t="s">
        <v>221</v>
      </c>
      <c r="B586" s="24" t="s">
        <v>219</v>
      </c>
      <c r="C586" s="24">
        <v>7.4</v>
      </c>
    </row>
    <row r="587" spans="1:3" x14ac:dyDescent="0.35">
      <c r="A587" s="24" t="s">
        <v>221</v>
      </c>
      <c r="B587" s="24" t="s">
        <v>220</v>
      </c>
      <c r="C587" s="24">
        <v>1.8</v>
      </c>
    </row>
    <row r="588" spans="1:3" x14ac:dyDescent="0.35">
      <c r="A588" s="24" t="s">
        <v>221</v>
      </c>
      <c r="B588" s="24" t="s">
        <v>223</v>
      </c>
      <c r="C588" s="24">
        <v>4.2</v>
      </c>
    </row>
    <row r="589" spans="1:3" x14ac:dyDescent="0.35">
      <c r="A589" s="24" t="s">
        <v>221</v>
      </c>
      <c r="B589" s="24" t="s">
        <v>222</v>
      </c>
      <c r="C589" s="24">
        <v>2.2000000000000002</v>
      </c>
    </row>
    <row r="590" spans="1:3" x14ac:dyDescent="0.35">
      <c r="A590" s="24" t="s">
        <v>221</v>
      </c>
      <c r="B590" s="24" t="s">
        <v>217</v>
      </c>
      <c r="C590" s="24">
        <v>5.6</v>
      </c>
    </row>
    <row r="591" spans="1:3" x14ac:dyDescent="0.35">
      <c r="A591" s="24" t="s">
        <v>221</v>
      </c>
      <c r="B591" s="24" t="s">
        <v>219</v>
      </c>
      <c r="C591" s="24">
        <v>4.8</v>
      </c>
    </row>
    <row r="592" spans="1:3" x14ac:dyDescent="0.35">
      <c r="A592" s="24" t="s">
        <v>221</v>
      </c>
      <c r="B592" s="24" t="s">
        <v>217</v>
      </c>
      <c r="C592" s="24">
        <v>2.2000000000000002</v>
      </c>
    </row>
    <row r="593" spans="1:3" x14ac:dyDescent="0.35">
      <c r="A593" s="24" t="s">
        <v>221</v>
      </c>
      <c r="B593" s="24" t="s">
        <v>219</v>
      </c>
      <c r="C593" s="24">
        <v>2.4</v>
      </c>
    </row>
    <row r="594" spans="1:3" x14ac:dyDescent="0.35">
      <c r="A594" s="24" t="s">
        <v>221</v>
      </c>
      <c r="B594" s="24" t="s">
        <v>223</v>
      </c>
      <c r="C594" s="24">
        <v>11.4</v>
      </c>
    </row>
    <row r="595" spans="1:3" x14ac:dyDescent="0.35">
      <c r="A595" s="24" t="s">
        <v>221</v>
      </c>
      <c r="B595" s="24" t="s">
        <v>217</v>
      </c>
      <c r="C595" s="24">
        <v>2.9</v>
      </c>
    </row>
    <row r="596" spans="1:3" x14ac:dyDescent="0.35">
      <c r="A596" s="24" t="s">
        <v>221</v>
      </c>
      <c r="B596" s="24" t="s">
        <v>220</v>
      </c>
      <c r="C596" s="24">
        <v>2.9</v>
      </c>
    </row>
    <row r="597" spans="1:3" x14ac:dyDescent="0.35">
      <c r="A597" s="24" t="s">
        <v>221</v>
      </c>
      <c r="B597" s="24" t="s">
        <v>217</v>
      </c>
      <c r="C597" s="24">
        <v>1.1000000000000001</v>
      </c>
    </row>
    <row r="598" spans="1:3" x14ac:dyDescent="0.35">
      <c r="A598" s="24" t="s">
        <v>221</v>
      </c>
      <c r="B598" s="24" t="s">
        <v>217</v>
      </c>
      <c r="C598" s="24">
        <v>0</v>
      </c>
    </row>
    <row r="599" spans="1:3" x14ac:dyDescent="0.35">
      <c r="A599" s="24" t="s">
        <v>221</v>
      </c>
      <c r="B599" s="24" t="s">
        <v>217</v>
      </c>
      <c r="C599" s="24">
        <v>4</v>
      </c>
    </row>
    <row r="600" spans="1:3" x14ac:dyDescent="0.35">
      <c r="A600" s="24" t="s">
        <v>221</v>
      </c>
      <c r="B600" s="24" t="s">
        <v>219</v>
      </c>
      <c r="C600" s="24">
        <v>2.9</v>
      </c>
    </row>
    <row r="601" spans="1:3" x14ac:dyDescent="0.35">
      <c r="A601" s="24" t="s">
        <v>221</v>
      </c>
      <c r="B601" s="24" t="s">
        <v>217</v>
      </c>
      <c r="C601" s="24">
        <v>2.4</v>
      </c>
    </row>
    <row r="602" spans="1:3" x14ac:dyDescent="0.35">
      <c r="A602" s="24" t="s">
        <v>221</v>
      </c>
      <c r="B602" s="24" t="s">
        <v>217</v>
      </c>
      <c r="C602" s="24">
        <v>5.6</v>
      </c>
    </row>
    <row r="603" spans="1:3" x14ac:dyDescent="0.35">
      <c r="A603" s="24" t="s">
        <v>221</v>
      </c>
      <c r="B603" s="24" t="s">
        <v>223</v>
      </c>
      <c r="C603" s="24">
        <v>8.1999999999999993</v>
      </c>
    </row>
    <row r="604" spans="1:3" x14ac:dyDescent="0.35">
      <c r="A604" s="24" t="s">
        <v>221</v>
      </c>
      <c r="B604" s="24" t="s">
        <v>222</v>
      </c>
      <c r="C604" s="24">
        <v>10.6</v>
      </c>
    </row>
    <row r="605" spans="1:3" x14ac:dyDescent="0.35">
      <c r="A605" s="24" t="s">
        <v>221</v>
      </c>
      <c r="B605" s="24" t="s">
        <v>217</v>
      </c>
      <c r="C605" s="24">
        <v>6.4</v>
      </c>
    </row>
    <row r="606" spans="1:3" x14ac:dyDescent="0.35">
      <c r="A606" s="24" t="s">
        <v>221</v>
      </c>
      <c r="B606" s="24" t="s">
        <v>220</v>
      </c>
      <c r="C606" s="24">
        <v>15</v>
      </c>
    </row>
    <row r="607" spans="1:3" x14ac:dyDescent="0.35">
      <c r="A607" s="24" t="s">
        <v>221</v>
      </c>
      <c r="B607" s="24" t="s">
        <v>217</v>
      </c>
      <c r="C607" s="24">
        <v>2.6</v>
      </c>
    </row>
    <row r="608" spans="1:3" x14ac:dyDescent="0.35">
      <c r="A608" s="24" t="s">
        <v>221</v>
      </c>
      <c r="B608" s="24" t="s">
        <v>219</v>
      </c>
      <c r="C608" s="24">
        <v>1.8</v>
      </c>
    </row>
    <row r="609" spans="1:3" x14ac:dyDescent="0.35">
      <c r="A609" s="24" t="s">
        <v>221</v>
      </c>
      <c r="B609" s="24" t="s">
        <v>217</v>
      </c>
      <c r="C609" s="24">
        <v>2</v>
      </c>
    </row>
    <row r="610" spans="1:3" x14ac:dyDescent="0.35">
      <c r="A610" s="24" t="s">
        <v>221</v>
      </c>
      <c r="B610" s="24" t="s">
        <v>223</v>
      </c>
      <c r="C610" s="24">
        <v>3.5</v>
      </c>
    </row>
    <row r="611" spans="1:3" x14ac:dyDescent="0.35">
      <c r="A611" s="24" t="s">
        <v>221</v>
      </c>
      <c r="B611" s="24" t="s">
        <v>219</v>
      </c>
      <c r="C611" s="24">
        <v>6.9</v>
      </c>
    </row>
    <row r="612" spans="1:3" x14ac:dyDescent="0.35">
      <c r="A612" s="24" t="s">
        <v>221</v>
      </c>
      <c r="B612" s="24" t="s">
        <v>223</v>
      </c>
      <c r="C612" s="24">
        <v>5.8</v>
      </c>
    </row>
    <row r="613" spans="1:3" x14ac:dyDescent="0.35">
      <c r="A613" s="24" t="s">
        <v>221</v>
      </c>
      <c r="B613" s="24" t="s">
        <v>217</v>
      </c>
      <c r="C613" s="24">
        <v>4.2</v>
      </c>
    </row>
    <row r="614" spans="1:3" x14ac:dyDescent="0.35">
      <c r="A614" s="24" t="s">
        <v>221</v>
      </c>
      <c r="B614" s="24" t="s">
        <v>220</v>
      </c>
      <c r="C614" s="24">
        <v>12</v>
      </c>
    </row>
    <row r="615" spans="1:3" x14ac:dyDescent="0.35">
      <c r="A615" s="24" t="s">
        <v>221</v>
      </c>
      <c r="B615" s="24" t="s">
        <v>217</v>
      </c>
      <c r="C615" s="24">
        <v>7</v>
      </c>
    </row>
    <row r="616" spans="1:3" x14ac:dyDescent="0.35">
      <c r="A616" s="24" t="s">
        <v>221</v>
      </c>
      <c r="B616" s="24" t="s">
        <v>217</v>
      </c>
      <c r="C616" s="24">
        <v>10.5</v>
      </c>
    </row>
    <row r="617" spans="1:3" x14ac:dyDescent="0.35">
      <c r="A617" s="24" t="s">
        <v>218</v>
      </c>
      <c r="B617" s="24" t="s">
        <v>217</v>
      </c>
      <c r="C617" s="24">
        <v>2.7</v>
      </c>
    </row>
    <row r="618" spans="1:3" x14ac:dyDescent="0.35">
      <c r="A618" s="24" t="s">
        <v>221</v>
      </c>
      <c r="B618" s="24" t="s">
        <v>217</v>
      </c>
      <c r="C618" s="24">
        <v>5.6</v>
      </c>
    </row>
    <row r="619" spans="1:3" x14ac:dyDescent="0.35">
      <c r="A619" s="24" t="s">
        <v>221</v>
      </c>
      <c r="B619" s="24" t="s">
        <v>217</v>
      </c>
      <c r="C619" s="24">
        <v>7.2</v>
      </c>
    </row>
    <row r="620" spans="1:3" x14ac:dyDescent="0.35">
      <c r="A620" s="24" t="s">
        <v>221</v>
      </c>
      <c r="B620" s="24" t="s">
        <v>219</v>
      </c>
      <c r="C620" s="24">
        <v>7.3</v>
      </c>
    </row>
    <row r="621" spans="1:3" x14ac:dyDescent="0.35">
      <c r="A621" s="24" t="s">
        <v>221</v>
      </c>
      <c r="B621" s="24" t="s">
        <v>222</v>
      </c>
      <c r="C621" s="24">
        <v>5</v>
      </c>
    </row>
    <row r="622" spans="1:3" x14ac:dyDescent="0.35">
      <c r="A622" s="24" t="s">
        <v>221</v>
      </c>
      <c r="B622" s="24" t="s">
        <v>223</v>
      </c>
      <c r="C622" s="24">
        <v>12.5</v>
      </c>
    </row>
    <row r="623" spans="1:3" x14ac:dyDescent="0.35">
      <c r="A623" s="24" t="s">
        <v>221</v>
      </c>
      <c r="B623" s="24" t="s">
        <v>223</v>
      </c>
      <c r="C623" s="24">
        <v>2.9</v>
      </c>
    </row>
    <row r="624" spans="1:3" x14ac:dyDescent="0.35">
      <c r="A624" s="24" t="s">
        <v>221</v>
      </c>
      <c r="B624" s="24" t="s">
        <v>223</v>
      </c>
      <c r="C624" s="24">
        <v>9.1</v>
      </c>
    </row>
    <row r="625" spans="1:3" x14ac:dyDescent="0.35">
      <c r="A625" s="24" t="s">
        <v>221</v>
      </c>
      <c r="B625" s="24" t="s">
        <v>220</v>
      </c>
      <c r="C625" s="24">
        <v>10</v>
      </c>
    </row>
    <row r="626" spans="1:3" x14ac:dyDescent="0.35">
      <c r="A626" s="24" t="s">
        <v>221</v>
      </c>
      <c r="B626" s="24" t="s">
        <v>222</v>
      </c>
      <c r="C626" s="24">
        <v>3.6</v>
      </c>
    </row>
    <row r="627" spans="1:3" x14ac:dyDescent="0.35">
      <c r="A627" s="24" t="s">
        <v>221</v>
      </c>
      <c r="B627" s="24" t="s">
        <v>222</v>
      </c>
      <c r="C627" s="24">
        <v>1.6</v>
      </c>
    </row>
    <row r="628" spans="1:3" x14ac:dyDescent="0.35">
      <c r="A628" s="24" t="s">
        <v>221</v>
      </c>
      <c r="B628" s="24" t="s">
        <v>220</v>
      </c>
      <c r="C628" s="24">
        <v>4.7</v>
      </c>
    </row>
    <row r="629" spans="1:3" x14ac:dyDescent="0.35">
      <c r="A629" s="24" t="s">
        <v>221</v>
      </c>
      <c r="B629" s="24" t="s">
        <v>219</v>
      </c>
      <c r="C629" s="24">
        <v>9.1999999999999993</v>
      </c>
    </row>
    <row r="630" spans="1:3" x14ac:dyDescent="0.35">
      <c r="A630" s="24" t="s">
        <v>221</v>
      </c>
      <c r="B630" s="24" t="s">
        <v>222</v>
      </c>
      <c r="C630" s="24">
        <v>12.8</v>
      </c>
    </row>
    <row r="631" spans="1:3" x14ac:dyDescent="0.35">
      <c r="A631" s="24" t="s">
        <v>221</v>
      </c>
      <c r="B631" s="24" t="s">
        <v>220</v>
      </c>
      <c r="C631" s="24">
        <v>2.9</v>
      </c>
    </row>
    <row r="632" spans="1:3" x14ac:dyDescent="0.35">
      <c r="A632" s="24" t="s">
        <v>221</v>
      </c>
      <c r="B632" s="24" t="s">
        <v>219</v>
      </c>
      <c r="C632" s="24">
        <v>9.6</v>
      </c>
    </row>
    <row r="633" spans="1:3" x14ac:dyDescent="0.35">
      <c r="A633" s="24" t="s">
        <v>221</v>
      </c>
      <c r="B633" s="24" t="s">
        <v>217</v>
      </c>
      <c r="C633" s="24">
        <v>3.3</v>
      </c>
    </row>
    <row r="634" spans="1:3" x14ac:dyDescent="0.35">
      <c r="A634" s="24" t="s">
        <v>221</v>
      </c>
      <c r="B634" s="24" t="s">
        <v>219</v>
      </c>
      <c r="C634" s="24">
        <v>6.6</v>
      </c>
    </row>
    <row r="635" spans="1:3" x14ac:dyDescent="0.35">
      <c r="A635" s="24" t="s">
        <v>221</v>
      </c>
      <c r="B635" s="24" t="s">
        <v>219</v>
      </c>
      <c r="C635" s="24">
        <v>1.6</v>
      </c>
    </row>
    <row r="636" spans="1:3" x14ac:dyDescent="0.35">
      <c r="A636" s="24" t="s">
        <v>221</v>
      </c>
      <c r="B636" s="24" t="s">
        <v>219</v>
      </c>
      <c r="C636" s="24">
        <v>4.3</v>
      </c>
    </row>
    <row r="637" spans="1:3" x14ac:dyDescent="0.35">
      <c r="A637" s="24" t="s">
        <v>221</v>
      </c>
      <c r="B637" s="24" t="s">
        <v>220</v>
      </c>
      <c r="C637" s="24">
        <v>9.5</v>
      </c>
    </row>
    <row r="638" spans="1:3" x14ac:dyDescent="0.35">
      <c r="A638" s="24" t="s">
        <v>221</v>
      </c>
      <c r="B638" s="24" t="s">
        <v>219</v>
      </c>
      <c r="C638" s="24">
        <v>1.9</v>
      </c>
    </row>
    <row r="639" spans="1:3" x14ac:dyDescent="0.35">
      <c r="A639" s="24" t="s">
        <v>221</v>
      </c>
      <c r="B639" s="24" t="s">
        <v>220</v>
      </c>
      <c r="C639" s="24">
        <v>8.1999999999999993</v>
      </c>
    </row>
    <row r="640" spans="1:3" x14ac:dyDescent="0.35">
      <c r="A640" s="24" t="s">
        <v>221</v>
      </c>
      <c r="B640" s="24" t="s">
        <v>222</v>
      </c>
      <c r="C640" s="24">
        <v>10.8</v>
      </c>
    </row>
    <row r="641" spans="1:3" x14ac:dyDescent="0.35">
      <c r="A641" s="24" t="s">
        <v>221</v>
      </c>
      <c r="B641" s="24" t="s">
        <v>217</v>
      </c>
      <c r="C641" s="24">
        <v>0.8</v>
      </c>
    </row>
    <row r="642" spans="1:3" x14ac:dyDescent="0.35">
      <c r="A642" s="24" t="s">
        <v>221</v>
      </c>
      <c r="B642" s="24" t="s">
        <v>217</v>
      </c>
      <c r="C642" s="24">
        <v>2.8</v>
      </c>
    </row>
    <row r="643" spans="1:3" x14ac:dyDescent="0.35">
      <c r="A643" s="24" t="s">
        <v>221</v>
      </c>
      <c r="B643" s="24" t="s">
        <v>217</v>
      </c>
      <c r="C643" s="24">
        <v>1.8</v>
      </c>
    </row>
    <row r="644" spans="1:3" x14ac:dyDescent="0.35">
      <c r="A644" s="24" t="s">
        <v>221</v>
      </c>
      <c r="B644" s="24" t="s">
        <v>217</v>
      </c>
      <c r="C644" s="24">
        <v>4.4000000000000004</v>
      </c>
    </row>
    <row r="645" spans="1:3" x14ac:dyDescent="0.35">
      <c r="A645" s="24" t="s">
        <v>221</v>
      </c>
      <c r="B645" s="24" t="s">
        <v>219</v>
      </c>
      <c r="C645" s="24">
        <v>7.7</v>
      </c>
    </row>
    <row r="646" spans="1:3" x14ac:dyDescent="0.35">
      <c r="A646" s="24" t="s">
        <v>221</v>
      </c>
      <c r="B646" s="24" t="s">
        <v>217</v>
      </c>
      <c r="C646" s="24">
        <v>3.5</v>
      </c>
    </row>
    <row r="647" spans="1:3" x14ac:dyDescent="0.35">
      <c r="A647" s="24" t="s">
        <v>221</v>
      </c>
      <c r="B647" s="24" t="s">
        <v>222</v>
      </c>
      <c r="C647" s="24">
        <v>2.9</v>
      </c>
    </row>
    <row r="648" spans="1:3" x14ac:dyDescent="0.35">
      <c r="A648" s="24" t="s">
        <v>221</v>
      </c>
      <c r="B648" s="24" t="s">
        <v>222</v>
      </c>
      <c r="C648" s="24">
        <v>3.1</v>
      </c>
    </row>
    <row r="649" spans="1:3" x14ac:dyDescent="0.35">
      <c r="A649" s="24" t="s">
        <v>221</v>
      </c>
      <c r="B649" s="24" t="s">
        <v>222</v>
      </c>
      <c r="C649" s="24">
        <v>3.6</v>
      </c>
    </row>
    <row r="650" spans="1:3" x14ac:dyDescent="0.35">
      <c r="A650" s="24" t="s">
        <v>221</v>
      </c>
      <c r="B650" s="24" t="s">
        <v>222</v>
      </c>
      <c r="C650" s="24">
        <v>3.4</v>
      </c>
    </row>
    <row r="651" spans="1:3" x14ac:dyDescent="0.35">
      <c r="A651" s="24" t="s">
        <v>221</v>
      </c>
      <c r="B651" s="24" t="s">
        <v>220</v>
      </c>
      <c r="C651" s="24">
        <v>8.6</v>
      </c>
    </row>
    <row r="652" spans="1:3" x14ac:dyDescent="0.35">
      <c r="A652" s="24" t="s">
        <v>221</v>
      </c>
      <c r="B652" s="24" t="s">
        <v>219</v>
      </c>
      <c r="C652" s="24">
        <v>4.8</v>
      </c>
    </row>
    <row r="653" spans="1:3" x14ac:dyDescent="0.35">
      <c r="A653" s="24" t="s">
        <v>221</v>
      </c>
      <c r="B653" s="24" t="s">
        <v>219</v>
      </c>
      <c r="C653" s="24">
        <v>0.2</v>
      </c>
    </row>
    <row r="654" spans="1:3" x14ac:dyDescent="0.35">
      <c r="A654" s="24" t="s">
        <v>221</v>
      </c>
      <c r="B654" s="24" t="s">
        <v>219</v>
      </c>
      <c r="C654" s="24">
        <v>8.3000000000000007</v>
      </c>
    </row>
    <row r="655" spans="1:3" x14ac:dyDescent="0.35">
      <c r="A655" s="24" t="s">
        <v>221</v>
      </c>
      <c r="B655" s="24" t="s">
        <v>222</v>
      </c>
      <c r="C655" s="24">
        <v>7.5</v>
      </c>
    </row>
    <row r="656" spans="1:3" x14ac:dyDescent="0.35">
      <c r="A656" s="24" t="s">
        <v>221</v>
      </c>
      <c r="B656" s="24" t="s">
        <v>219</v>
      </c>
      <c r="C656" s="24">
        <v>7</v>
      </c>
    </row>
    <row r="657" spans="1:3" x14ac:dyDescent="0.35">
      <c r="A657" s="24" t="s">
        <v>221</v>
      </c>
      <c r="B657" s="24" t="s">
        <v>217</v>
      </c>
      <c r="C657" s="24">
        <v>2.2000000000000002</v>
      </c>
    </row>
    <row r="658" spans="1:3" x14ac:dyDescent="0.35">
      <c r="A658" s="24" t="s">
        <v>218</v>
      </c>
      <c r="B658" s="24" t="s">
        <v>222</v>
      </c>
      <c r="C658" s="24">
        <v>11.3</v>
      </c>
    </row>
    <row r="659" spans="1:3" x14ac:dyDescent="0.35">
      <c r="A659" s="24" t="s">
        <v>221</v>
      </c>
      <c r="B659" s="24" t="s">
        <v>224</v>
      </c>
      <c r="C659" s="24">
        <v>17.5</v>
      </c>
    </row>
    <row r="660" spans="1:3" x14ac:dyDescent="0.35">
      <c r="A660" s="24" t="s">
        <v>221</v>
      </c>
      <c r="B660" s="24" t="s">
        <v>219</v>
      </c>
      <c r="C660" s="24">
        <v>5.2</v>
      </c>
    </row>
    <row r="661" spans="1:3" x14ac:dyDescent="0.35">
      <c r="A661" s="24" t="s">
        <v>221</v>
      </c>
      <c r="B661" s="24" t="s">
        <v>217</v>
      </c>
      <c r="C661" s="24">
        <v>3</v>
      </c>
    </row>
    <row r="662" spans="1:3" x14ac:dyDescent="0.35">
      <c r="A662" s="24" t="s">
        <v>221</v>
      </c>
      <c r="B662" s="24" t="s">
        <v>219</v>
      </c>
      <c r="C662" s="24">
        <v>3</v>
      </c>
    </row>
    <row r="663" spans="1:3" x14ac:dyDescent="0.35">
      <c r="A663" s="24" t="s">
        <v>221</v>
      </c>
      <c r="B663" s="24" t="s">
        <v>220</v>
      </c>
      <c r="C663" s="24">
        <v>10</v>
      </c>
    </row>
    <row r="664" spans="1:3" x14ac:dyDescent="0.35">
      <c r="A664" s="24" t="s">
        <v>221</v>
      </c>
      <c r="B664" s="24" t="s">
        <v>219</v>
      </c>
      <c r="C664" s="24">
        <v>7.6</v>
      </c>
    </row>
    <row r="665" spans="1:3" x14ac:dyDescent="0.35">
      <c r="A665" s="24" t="s">
        <v>221</v>
      </c>
      <c r="B665" s="24" t="s">
        <v>222</v>
      </c>
      <c r="C665" s="24">
        <v>5.5</v>
      </c>
    </row>
    <row r="666" spans="1:3" x14ac:dyDescent="0.35">
      <c r="A666" s="24" t="s">
        <v>221</v>
      </c>
      <c r="B666" s="24" t="s">
        <v>222</v>
      </c>
      <c r="C666" s="24">
        <v>4.2</v>
      </c>
    </row>
    <row r="667" spans="1:3" x14ac:dyDescent="0.35">
      <c r="A667" s="24" t="s">
        <v>221</v>
      </c>
      <c r="B667" s="24" t="s">
        <v>219</v>
      </c>
      <c r="C667" s="24">
        <v>3.9</v>
      </c>
    </row>
    <row r="668" spans="1:3" x14ac:dyDescent="0.35">
      <c r="A668" s="24" t="s">
        <v>221</v>
      </c>
      <c r="B668" s="24" t="s">
        <v>217</v>
      </c>
      <c r="C668" s="24">
        <v>1.4</v>
      </c>
    </row>
    <row r="669" spans="1:3" x14ac:dyDescent="0.35">
      <c r="A669" s="24" t="s">
        <v>221</v>
      </c>
      <c r="B669" s="24" t="s">
        <v>220</v>
      </c>
      <c r="C669" s="24">
        <v>0.2</v>
      </c>
    </row>
    <row r="670" spans="1:3" x14ac:dyDescent="0.35">
      <c r="A670" s="24" t="s">
        <v>221</v>
      </c>
      <c r="B670" s="24" t="s">
        <v>217</v>
      </c>
      <c r="C670" s="24">
        <v>2.6</v>
      </c>
    </row>
    <row r="671" spans="1:3" x14ac:dyDescent="0.35">
      <c r="A671" s="24" t="s">
        <v>221</v>
      </c>
      <c r="B671" s="24" t="s">
        <v>219</v>
      </c>
      <c r="C671" s="24">
        <v>6.5</v>
      </c>
    </row>
    <row r="672" spans="1:3" x14ac:dyDescent="0.35">
      <c r="A672" s="24" t="s">
        <v>218</v>
      </c>
      <c r="B672" s="24" t="s">
        <v>222</v>
      </c>
      <c r="C672" s="24">
        <v>5.4</v>
      </c>
    </row>
    <row r="673" spans="1:3" x14ac:dyDescent="0.35">
      <c r="A673" s="24" t="s">
        <v>221</v>
      </c>
      <c r="B673" s="24" t="s">
        <v>223</v>
      </c>
      <c r="C673" s="24">
        <v>4.7</v>
      </c>
    </row>
    <row r="674" spans="1:3" x14ac:dyDescent="0.35">
      <c r="A674" s="24" t="s">
        <v>221</v>
      </c>
      <c r="B674" s="24" t="s">
        <v>217</v>
      </c>
      <c r="C674" s="24">
        <v>4.4000000000000004</v>
      </c>
    </row>
    <row r="675" spans="1:3" x14ac:dyDescent="0.35">
      <c r="A675" s="24" t="s">
        <v>221</v>
      </c>
      <c r="B675" s="24" t="s">
        <v>217</v>
      </c>
      <c r="C675" s="24">
        <v>8.1999999999999993</v>
      </c>
    </row>
    <row r="676" spans="1:3" x14ac:dyDescent="0.35">
      <c r="A676" s="24" t="s">
        <v>221</v>
      </c>
      <c r="B676" s="24" t="s">
        <v>223</v>
      </c>
      <c r="C676" s="24">
        <v>10.199999999999999</v>
      </c>
    </row>
    <row r="677" spans="1:3" x14ac:dyDescent="0.35">
      <c r="A677" s="24" t="s">
        <v>221</v>
      </c>
      <c r="B677" s="24" t="s">
        <v>222</v>
      </c>
      <c r="C677" s="24">
        <v>12.9</v>
      </c>
    </row>
    <row r="678" spans="1:3" x14ac:dyDescent="0.35">
      <c r="A678" s="24" t="s">
        <v>221</v>
      </c>
      <c r="B678" s="24" t="s">
        <v>222</v>
      </c>
      <c r="C678" s="24">
        <v>7.2</v>
      </c>
    </row>
    <row r="679" spans="1:3" x14ac:dyDescent="0.35">
      <c r="A679" s="24" t="s">
        <v>221</v>
      </c>
      <c r="B679" s="24" t="s">
        <v>217</v>
      </c>
      <c r="C679" s="24">
        <v>0.3</v>
      </c>
    </row>
    <row r="680" spans="1:3" x14ac:dyDescent="0.35">
      <c r="A680" s="24" t="s">
        <v>221</v>
      </c>
      <c r="B680" s="24" t="s">
        <v>219</v>
      </c>
      <c r="C680" s="24">
        <v>8.1999999999999993</v>
      </c>
    </row>
    <row r="681" spans="1:3" x14ac:dyDescent="0.35">
      <c r="A681" s="24" t="s">
        <v>221</v>
      </c>
      <c r="B681" s="24" t="s">
        <v>220</v>
      </c>
      <c r="C681" s="24">
        <v>4.5</v>
      </c>
    </row>
    <row r="682" spans="1:3" x14ac:dyDescent="0.35">
      <c r="A682" s="24" t="s">
        <v>221</v>
      </c>
      <c r="B682" s="24" t="s">
        <v>217</v>
      </c>
      <c r="C682" s="24">
        <v>0.2</v>
      </c>
    </row>
    <row r="683" spans="1:3" x14ac:dyDescent="0.35">
      <c r="A683" s="24" t="s">
        <v>218</v>
      </c>
      <c r="B683" s="24" t="s">
        <v>220</v>
      </c>
      <c r="C683" s="24">
        <v>8.4</v>
      </c>
    </row>
    <row r="684" spans="1:3" x14ac:dyDescent="0.35">
      <c r="A684" s="24" t="s">
        <v>221</v>
      </c>
      <c r="B684" s="24" t="s">
        <v>223</v>
      </c>
      <c r="C684" s="24">
        <v>10.1</v>
      </c>
    </row>
    <row r="685" spans="1:3" x14ac:dyDescent="0.35">
      <c r="A685" s="24" t="s">
        <v>221</v>
      </c>
      <c r="B685" s="24" t="s">
        <v>219</v>
      </c>
      <c r="C685" s="24">
        <v>1.3</v>
      </c>
    </row>
    <row r="686" spans="1:3" x14ac:dyDescent="0.35">
      <c r="A686" s="24" t="s">
        <v>221</v>
      </c>
      <c r="B686" s="24" t="s">
        <v>223</v>
      </c>
      <c r="C686" s="24">
        <v>4.9000000000000004</v>
      </c>
    </row>
    <row r="687" spans="1:3" x14ac:dyDescent="0.35">
      <c r="A687" s="24" t="s">
        <v>221</v>
      </c>
      <c r="B687" s="24" t="s">
        <v>222</v>
      </c>
      <c r="C687" s="24">
        <v>0.8</v>
      </c>
    </row>
    <row r="688" spans="1:3" x14ac:dyDescent="0.35">
      <c r="A688" s="24" t="s">
        <v>221</v>
      </c>
      <c r="B688" s="24" t="s">
        <v>219</v>
      </c>
      <c r="C688" s="24">
        <v>8.9</v>
      </c>
    </row>
    <row r="689" spans="1:3" x14ac:dyDescent="0.35">
      <c r="A689" s="24" t="s">
        <v>221</v>
      </c>
      <c r="B689" s="24" t="s">
        <v>223</v>
      </c>
      <c r="C689" s="24">
        <v>5.9</v>
      </c>
    </row>
    <row r="690" spans="1:3" x14ac:dyDescent="0.35">
      <c r="A690" s="24" t="s">
        <v>221</v>
      </c>
      <c r="B690" s="24" t="s">
        <v>217</v>
      </c>
      <c r="C690" s="24">
        <v>3.6</v>
      </c>
    </row>
    <row r="691" spans="1:3" x14ac:dyDescent="0.35">
      <c r="A691" s="24" t="s">
        <v>218</v>
      </c>
      <c r="B691" s="24" t="s">
        <v>223</v>
      </c>
      <c r="C691" s="24">
        <v>1.8</v>
      </c>
    </row>
    <row r="692" spans="1:3" x14ac:dyDescent="0.35">
      <c r="A692" s="24" t="s">
        <v>218</v>
      </c>
      <c r="B692" s="24" t="s">
        <v>217</v>
      </c>
      <c r="C692" s="24">
        <v>2.7</v>
      </c>
    </row>
    <row r="693" spans="1:3" x14ac:dyDescent="0.35">
      <c r="A693" s="24" t="s">
        <v>221</v>
      </c>
      <c r="B693" s="24" t="s">
        <v>223</v>
      </c>
      <c r="C693" s="24">
        <v>3.1</v>
      </c>
    </row>
    <row r="694" spans="1:3" x14ac:dyDescent="0.35">
      <c r="A694" s="24" t="s">
        <v>218</v>
      </c>
      <c r="B694" s="24" t="s">
        <v>220</v>
      </c>
      <c r="C694" s="24">
        <v>8.6999999999999993</v>
      </c>
    </row>
    <row r="695" spans="1:3" x14ac:dyDescent="0.35">
      <c r="A695" s="24" t="s">
        <v>221</v>
      </c>
      <c r="B695" s="24" t="s">
        <v>219</v>
      </c>
      <c r="C695" s="24">
        <v>4.5999999999999996</v>
      </c>
    </row>
    <row r="696" spans="1:3" x14ac:dyDescent="0.35">
      <c r="A696" s="24" t="s">
        <v>218</v>
      </c>
      <c r="B696" s="24" t="s">
        <v>220</v>
      </c>
      <c r="C696" s="24">
        <v>2.7</v>
      </c>
    </row>
    <row r="697" spans="1:3" x14ac:dyDescent="0.35">
      <c r="A697" s="24" t="s">
        <v>221</v>
      </c>
      <c r="B697" s="24" t="s">
        <v>217</v>
      </c>
      <c r="C697" s="24">
        <v>1.8</v>
      </c>
    </row>
    <row r="698" spans="1:3" x14ac:dyDescent="0.35">
      <c r="A698" s="24" t="s">
        <v>221</v>
      </c>
      <c r="B698" s="24" t="s">
        <v>217</v>
      </c>
      <c r="C698" s="24">
        <v>2.8</v>
      </c>
    </row>
    <row r="699" spans="1:3" x14ac:dyDescent="0.35">
      <c r="A699" s="24" t="s">
        <v>221</v>
      </c>
      <c r="B699" s="24" t="s">
        <v>219</v>
      </c>
      <c r="C699" s="24">
        <v>11</v>
      </c>
    </row>
    <row r="700" spans="1:3" x14ac:dyDescent="0.35">
      <c r="A700" s="24" t="s">
        <v>221</v>
      </c>
      <c r="B700" s="24" t="s">
        <v>217</v>
      </c>
      <c r="C700" s="24">
        <v>1.9</v>
      </c>
    </row>
    <row r="701" spans="1:3" x14ac:dyDescent="0.35">
      <c r="A701" s="24" t="s">
        <v>221</v>
      </c>
      <c r="B701" s="24" t="s">
        <v>217</v>
      </c>
      <c r="C701" s="24">
        <v>1.1000000000000001</v>
      </c>
    </row>
    <row r="702" spans="1:3" x14ac:dyDescent="0.35">
      <c r="A702" s="24" t="s">
        <v>218</v>
      </c>
      <c r="B702" s="24" t="s">
        <v>219</v>
      </c>
      <c r="C702" s="24">
        <v>9.5</v>
      </c>
    </row>
    <row r="703" spans="1:3" x14ac:dyDescent="0.35">
      <c r="A703" s="24" t="s">
        <v>221</v>
      </c>
      <c r="B703" s="24" t="s">
        <v>219</v>
      </c>
      <c r="C703" s="24">
        <v>11.4</v>
      </c>
    </row>
    <row r="704" spans="1:3" x14ac:dyDescent="0.35">
      <c r="A704" s="24" t="s">
        <v>218</v>
      </c>
      <c r="B704" s="24" t="s">
        <v>220</v>
      </c>
      <c r="C704" s="24">
        <v>6.5</v>
      </c>
    </row>
    <row r="705" spans="1:3" x14ac:dyDescent="0.35">
      <c r="A705" s="24" t="s">
        <v>218</v>
      </c>
      <c r="B705" s="24" t="s">
        <v>217</v>
      </c>
      <c r="C705" s="24">
        <v>3.3</v>
      </c>
    </row>
    <row r="706" spans="1:3" x14ac:dyDescent="0.35">
      <c r="A706" s="24" t="s">
        <v>218</v>
      </c>
      <c r="B706" s="24" t="s">
        <v>217</v>
      </c>
      <c r="C706" s="24">
        <v>3.6</v>
      </c>
    </row>
    <row r="707" spans="1:3" x14ac:dyDescent="0.35">
      <c r="A707" s="24" t="s">
        <v>221</v>
      </c>
      <c r="B707" s="24" t="s">
        <v>217</v>
      </c>
      <c r="C707" s="24">
        <v>5.5</v>
      </c>
    </row>
    <row r="708" spans="1:3" x14ac:dyDescent="0.35">
      <c r="A708" s="24" t="s">
        <v>218</v>
      </c>
      <c r="B708" s="24" t="s">
        <v>217</v>
      </c>
      <c r="C708" s="24">
        <v>4.9000000000000004</v>
      </c>
    </row>
    <row r="709" spans="1:3" x14ac:dyDescent="0.35">
      <c r="A709" s="24" t="s">
        <v>221</v>
      </c>
      <c r="B709" s="24" t="s">
        <v>217</v>
      </c>
      <c r="C709" s="24">
        <v>2.8</v>
      </c>
    </row>
    <row r="710" spans="1:3" x14ac:dyDescent="0.35">
      <c r="A710" s="24" t="s">
        <v>221</v>
      </c>
      <c r="B710" s="24" t="s">
        <v>217</v>
      </c>
      <c r="C710" s="24">
        <v>3.3</v>
      </c>
    </row>
    <row r="711" spans="1:3" x14ac:dyDescent="0.35">
      <c r="A711" s="24" t="s">
        <v>221</v>
      </c>
      <c r="B711" s="24" t="s">
        <v>219</v>
      </c>
      <c r="C711" s="24">
        <v>4.9000000000000004</v>
      </c>
    </row>
    <row r="712" spans="1:3" x14ac:dyDescent="0.35">
      <c r="A712" s="24" t="s">
        <v>218</v>
      </c>
      <c r="B712" s="24" t="s">
        <v>220</v>
      </c>
      <c r="C712" s="24">
        <v>6.4</v>
      </c>
    </row>
    <row r="713" spans="1:3" x14ac:dyDescent="0.35">
      <c r="A713" s="24" t="s">
        <v>221</v>
      </c>
      <c r="B713" s="24" t="s">
        <v>223</v>
      </c>
      <c r="C713" s="24">
        <v>1.8</v>
      </c>
    </row>
    <row r="714" spans="1:3" x14ac:dyDescent="0.35">
      <c r="A714" s="24" t="s">
        <v>218</v>
      </c>
      <c r="B714" s="24" t="s">
        <v>217</v>
      </c>
      <c r="C714" s="24">
        <v>0.5</v>
      </c>
    </row>
    <row r="715" spans="1:3" x14ac:dyDescent="0.35">
      <c r="A715" s="24" t="s">
        <v>218</v>
      </c>
      <c r="B715" s="24" t="s">
        <v>219</v>
      </c>
      <c r="C715" s="24">
        <v>9.1999999999999993</v>
      </c>
    </row>
    <row r="716" spans="1:3" x14ac:dyDescent="0.35">
      <c r="A716" s="24" t="s">
        <v>218</v>
      </c>
      <c r="B716" s="24" t="s">
        <v>223</v>
      </c>
      <c r="C716" s="24">
        <v>7.9</v>
      </c>
    </row>
    <row r="717" spans="1:3" x14ac:dyDescent="0.35">
      <c r="A717" s="24" t="s">
        <v>218</v>
      </c>
      <c r="B717" s="24" t="s">
        <v>217</v>
      </c>
      <c r="C717" s="24">
        <v>2.6</v>
      </c>
    </row>
    <row r="718" spans="1:3" x14ac:dyDescent="0.35">
      <c r="A718" s="24" t="s">
        <v>221</v>
      </c>
      <c r="B718" s="24" t="s">
        <v>219</v>
      </c>
      <c r="C718" s="24">
        <v>7.7</v>
      </c>
    </row>
    <row r="719" spans="1:3" x14ac:dyDescent="0.35">
      <c r="A719" s="24" t="s">
        <v>218</v>
      </c>
      <c r="B719" s="24" t="s">
        <v>217</v>
      </c>
      <c r="C719" s="24">
        <v>2.5</v>
      </c>
    </row>
    <row r="720" spans="1:3" x14ac:dyDescent="0.35">
      <c r="A720" s="24" t="s">
        <v>218</v>
      </c>
      <c r="B720" s="24" t="s">
        <v>219</v>
      </c>
      <c r="C720" s="24">
        <v>7.8</v>
      </c>
    </row>
    <row r="721" spans="1:3" x14ac:dyDescent="0.35">
      <c r="A721" s="24" t="s">
        <v>218</v>
      </c>
      <c r="B721" s="24" t="s">
        <v>223</v>
      </c>
      <c r="C721" s="24">
        <v>10</v>
      </c>
    </row>
    <row r="722" spans="1:3" x14ac:dyDescent="0.35">
      <c r="A722" s="24" t="s">
        <v>218</v>
      </c>
      <c r="B722" s="24" t="s">
        <v>223</v>
      </c>
      <c r="C722" s="24">
        <v>17.100000000000001</v>
      </c>
    </row>
    <row r="723" spans="1:3" x14ac:dyDescent="0.35">
      <c r="A723" s="24" t="s">
        <v>221</v>
      </c>
      <c r="B723" s="24" t="s">
        <v>217</v>
      </c>
      <c r="C723" s="24">
        <v>4.0999999999999996</v>
      </c>
    </row>
    <row r="724" spans="1:3" x14ac:dyDescent="0.35">
      <c r="A724" s="24" t="s">
        <v>218</v>
      </c>
      <c r="B724" s="24" t="s">
        <v>223</v>
      </c>
      <c r="C724" s="24">
        <v>9.1</v>
      </c>
    </row>
    <row r="725" spans="1:3" x14ac:dyDescent="0.35">
      <c r="A725" s="24" t="s">
        <v>218</v>
      </c>
      <c r="B725" s="24" t="s">
        <v>217</v>
      </c>
      <c r="C725" s="24">
        <v>1.6</v>
      </c>
    </row>
    <row r="726" spans="1:3" x14ac:dyDescent="0.35">
      <c r="A726" s="24" t="s">
        <v>221</v>
      </c>
      <c r="B726" s="24" t="s">
        <v>220</v>
      </c>
      <c r="C726" s="24">
        <v>6.3</v>
      </c>
    </row>
    <row r="727" spans="1:3" x14ac:dyDescent="0.35">
      <c r="A727" s="24" t="s">
        <v>218</v>
      </c>
      <c r="B727" s="24" t="s">
        <v>217</v>
      </c>
      <c r="C727" s="24">
        <v>2.7</v>
      </c>
    </row>
    <row r="728" spans="1:3" x14ac:dyDescent="0.35">
      <c r="A728" s="24" t="s">
        <v>221</v>
      </c>
      <c r="B728" s="24" t="s">
        <v>217</v>
      </c>
      <c r="C728" s="24">
        <v>0.9</v>
      </c>
    </row>
    <row r="729" spans="1:3" x14ac:dyDescent="0.35">
      <c r="A729" s="24" t="s">
        <v>221</v>
      </c>
      <c r="B729" s="24" t="s">
        <v>217</v>
      </c>
      <c r="C729" s="24">
        <v>3.7</v>
      </c>
    </row>
    <row r="730" spans="1:3" x14ac:dyDescent="0.35">
      <c r="A730" s="24" t="s">
        <v>221</v>
      </c>
      <c r="B730" s="24" t="s">
        <v>217</v>
      </c>
      <c r="C730" s="24">
        <v>2.8</v>
      </c>
    </row>
    <row r="731" spans="1:3" x14ac:dyDescent="0.35">
      <c r="A731" s="24" t="s">
        <v>218</v>
      </c>
      <c r="B731" s="24" t="s">
        <v>219</v>
      </c>
      <c r="C731" s="24">
        <v>9.1999999999999993</v>
      </c>
    </row>
    <row r="732" spans="1:3" x14ac:dyDescent="0.35">
      <c r="A732" s="24" t="s">
        <v>218</v>
      </c>
      <c r="B732" s="24" t="s">
        <v>220</v>
      </c>
      <c r="C732" s="24">
        <v>3.1</v>
      </c>
    </row>
    <row r="733" spans="1:3" x14ac:dyDescent="0.35">
      <c r="A733" s="24" t="s">
        <v>221</v>
      </c>
      <c r="B733" s="24" t="s">
        <v>217</v>
      </c>
      <c r="C733" s="24">
        <v>0.7</v>
      </c>
    </row>
    <row r="734" spans="1:3" x14ac:dyDescent="0.35">
      <c r="A734" s="24" t="s">
        <v>221</v>
      </c>
      <c r="B734" s="24" t="s">
        <v>219</v>
      </c>
      <c r="C734" s="24">
        <v>11</v>
      </c>
    </row>
    <row r="735" spans="1:3" x14ac:dyDescent="0.35">
      <c r="A735" s="24" t="s">
        <v>221</v>
      </c>
      <c r="B735" s="24" t="s">
        <v>217</v>
      </c>
      <c r="C735" s="24">
        <v>1.4</v>
      </c>
    </row>
    <row r="736" spans="1:3" x14ac:dyDescent="0.35">
      <c r="A736" s="24" t="s">
        <v>218</v>
      </c>
      <c r="B736" s="24" t="s">
        <v>217</v>
      </c>
      <c r="C736" s="24">
        <v>1.4</v>
      </c>
    </row>
    <row r="737" spans="1:3" x14ac:dyDescent="0.35">
      <c r="A737" s="24" t="s">
        <v>221</v>
      </c>
      <c r="B737" s="24" t="s">
        <v>217</v>
      </c>
      <c r="C737" s="24">
        <v>9</v>
      </c>
    </row>
    <row r="738" spans="1:3" x14ac:dyDescent="0.35">
      <c r="A738" s="24" t="s">
        <v>221</v>
      </c>
      <c r="B738" s="24" t="s">
        <v>217</v>
      </c>
      <c r="C738" s="24">
        <v>7.7</v>
      </c>
    </row>
    <row r="739" spans="1:3" x14ac:dyDescent="0.35">
      <c r="A739" s="24" t="s">
        <v>221</v>
      </c>
      <c r="B739" s="24" t="s">
        <v>219</v>
      </c>
      <c r="C739" s="24">
        <v>8.8000000000000007</v>
      </c>
    </row>
    <row r="740" spans="1:3" x14ac:dyDescent="0.35">
      <c r="A740" s="24" t="s">
        <v>221</v>
      </c>
      <c r="B740" s="24" t="s">
        <v>217</v>
      </c>
      <c r="C740" s="24">
        <v>6.3</v>
      </c>
    </row>
    <row r="741" spans="1:3" x14ac:dyDescent="0.35">
      <c r="A741" s="24" t="s">
        <v>221</v>
      </c>
      <c r="B741" s="24" t="s">
        <v>219</v>
      </c>
      <c r="C741" s="24">
        <v>11.2</v>
      </c>
    </row>
    <row r="742" spans="1:3" x14ac:dyDescent="0.35">
      <c r="A742" s="24" t="s">
        <v>221</v>
      </c>
      <c r="B742" s="24" t="s">
        <v>217</v>
      </c>
      <c r="C742" s="24">
        <v>10.1</v>
      </c>
    </row>
    <row r="743" spans="1:3" x14ac:dyDescent="0.35">
      <c r="A743" s="24" t="s">
        <v>221</v>
      </c>
      <c r="B743" s="24" t="s">
        <v>217</v>
      </c>
      <c r="C743" s="24">
        <v>6.1</v>
      </c>
    </row>
    <row r="744" spans="1:3" x14ac:dyDescent="0.35">
      <c r="A744" s="24" t="s">
        <v>221</v>
      </c>
      <c r="B744" s="24" t="s">
        <v>223</v>
      </c>
      <c r="C744" s="24">
        <v>7.9</v>
      </c>
    </row>
    <row r="745" spans="1:3" x14ac:dyDescent="0.35">
      <c r="A745" s="24" t="s">
        <v>221</v>
      </c>
      <c r="B745" s="24" t="s">
        <v>217</v>
      </c>
      <c r="C745" s="24">
        <v>5.6</v>
      </c>
    </row>
    <row r="746" spans="1:3" x14ac:dyDescent="0.35">
      <c r="A746" s="24" t="s">
        <v>221</v>
      </c>
      <c r="B746" s="24" t="s">
        <v>217</v>
      </c>
      <c r="C746" s="24">
        <v>4.2</v>
      </c>
    </row>
    <row r="747" spans="1:3" x14ac:dyDescent="0.35">
      <c r="A747" s="24" t="s">
        <v>221</v>
      </c>
      <c r="B747" s="24" t="s">
        <v>217</v>
      </c>
      <c r="C747" s="24">
        <v>9.3000000000000007</v>
      </c>
    </row>
    <row r="748" spans="1:3" x14ac:dyDescent="0.35">
      <c r="A748" s="24" t="s">
        <v>221</v>
      </c>
      <c r="B748" s="24" t="s">
        <v>217</v>
      </c>
      <c r="C748" s="24">
        <v>4</v>
      </c>
    </row>
    <row r="749" spans="1:3" x14ac:dyDescent="0.35">
      <c r="A749" s="24" t="s">
        <v>221</v>
      </c>
      <c r="B749" s="24" t="s">
        <v>217</v>
      </c>
      <c r="C749" s="24">
        <v>4.5</v>
      </c>
    </row>
    <row r="750" spans="1:3" x14ac:dyDescent="0.35">
      <c r="A750" s="24" t="s">
        <v>221</v>
      </c>
      <c r="B750" s="24" t="s">
        <v>217</v>
      </c>
      <c r="C750" s="24">
        <v>5.5</v>
      </c>
    </row>
    <row r="751" spans="1:3" x14ac:dyDescent="0.35">
      <c r="A751" s="24" t="s">
        <v>221</v>
      </c>
      <c r="B751" s="24" t="s">
        <v>217</v>
      </c>
      <c r="C751" s="24">
        <v>10.1</v>
      </c>
    </row>
    <row r="752" spans="1:3" x14ac:dyDescent="0.35">
      <c r="A752" s="24" t="s">
        <v>221</v>
      </c>
      <c r="B752" s="24" t="s">
        <v>217</v>
      </c>
      <c r="C752" s="24">
        <v>3.5</v>
      </c>
    </row>
    <row r="753" spans="1:3" x14ac:dyDescent="0.35">
      <c r="A753" s="24" t="s">
        <v>221</v>
      </c>
      <c r="B753" s="24" t="s">
        <v>217</v>
      </c>
      <c r="C753" s="24">
        <v>1.9</v>
      </c>
    </row>
    <row r="754" spans="1:3" x14ac:dyDescent="0.35">
      <c r="A754" s="24" t="s">
        <v>221</v>
      </c>
      <c r="B754" s="24" t="s">
        <v>219</v>
      </c>
      <c r="C754" s="24">
        <v>9.8000000000000007</v>
      </c>
    </row>
    <row r="755" spans="1:3" x14ac:dyDescent="0.35">
      <c r="A755" s="24" t="s">
        <v>221</v>
      </c>
      <c r="B755" s="24" t="s">
        <v>219</v>
      </c>
      <c r="C755" s="24">
        <v>13.3</v>
      </c>
    </row>
    <row r="756" spans="1:3" x14ac:dyDescent="0.35">
      <c r="A756" s="24" t="s">
        <v>221</v>
      </c>
      <c r="B756" s="24" t="s">
        <v>217</v>
      </c>
      <c r="C756" s="24">
        <v>5.4</v>
      </c>
    </row>
    <row r="757" spans="1:3" x14ac:dyDescent="0.35">
      <c r="A757" s="24" t="s">
        <v>221</v>
      </c>
      <c r="B757" s="24" t="s">
        <v>217</v>
      </c>
      <c r="C757" s="24">
        <v>7.2</v>
      </c>
    </row>
    <row r="758" spans="1:3" x14ac:dyDescent="0.35">
      <c r="A758" s="24" t="s">
        <v>221</v>
      </c>
      <c r="B758" s="24" t="s">
        <v>220</v>
      </c>
      <c r="C758" s="24">
        <v>4.9000000000000004</v>
      </c>
    </row>
    <row r="759" spans="1:3" x14ac:dyDescent="0.35">
      <c r="A759" s="24" t="s">
        <v>221</v>
      </c>
      <c r="B759" s="24" t="s">
        <v>220</v>
      </c>
      <c r="C759" s="24">
        <v>12</v>
      </c>
    </row>
    <row r="760" spans="1:3" x14ac:dyDescent="0.35">
      <c r="A760" s="24" t="s">
        <v>221</v>
      </c>
      <c r="B760" s="24" t="s">
        <v>217</v>
      </c>
      <c r="C760" s="24">
        <v>2.9</v>
      </c>
    </row>
    <row r="761" spans="1:3" x14ac:dyDescent="0.35">
      <c r="A761" s="24" t="s">
        <v>221</v>
      </c>
      <c r="B761" s="24" t="s">
        <v>217</v>
      </c>
      <c r="C761" s="24">
        <v>3.5</v>
      </c>
    </row>
    <row r="762" spans="1:3" x14ac:dyDescent="0.35">
      <c r="A762" s="24" t="s">
        <v>221</v>
      </c>
      <c r="B762" s="24" t="s">
        <v>219</v>
      </c>
      <c r="C762" s="24">
        <v>8.6999999999999993</v>
      </c>
    </row>
    <row r="763" spans="1:3" x14ac:dyDescent="0.35">
      <c r="A763" s="24" t="s">
        <v>221</v>
      </c>
      <c r="B763" s="24" t="s">
        <v>217</v>
      </c>
      <c r="C763" s="24">
        <v>4.7</v>
      </c>
    </row>
    <row r="764" spans="1:3" x14ac:dyDescent="0.35">
      <c r="A764" s="24" t="s">
        <v>221</v>
      </c>
      <c r="B764" s="24" t="s">
        <v>219</v>
      </c>
      <c r="C764" s="24">
        <v>8.6</v>
      </c>
    </row>
    <row r="765" spans="1:3" x14ac:dyDescent="0.35">
      <c r="A765" s="24" t="s">
        <v>221</v>
      </c>
      <c r="B765" s="24" t="s">
        <v>219</v>
      </c>
      <c r="C765" s="24">
        <v>10.6</v>
      </c>
    </row>
    <row r="766" spans="1:3" x14ac:dyDescent="0.35">
      <c r="A766" s="24" t="s">
        <v>221</v>
      </c>
      <c r="B766" s="24" t="s">
        <v>219</v>
      </c>
      <c r="C766" s="24">
        <v>6.8</v>
      </c>
    </row>
    <row r="767" spans="1:3" x14ac:dyDescent="0.35">
      <c r="A767" s="24" t="s">
        <v>221</v>
      </c>
      <c r="B767" s="24" t="s">
        <v>219</v>
      </c>
      <c r="C767" s="24">
        <v>6.7</v>
      </c>
    </row>
    <row r="768" spans="1:3" x14ac:dyDescent="0.35">
      <c r="A768" s="24" t="s">
        <v>221</v>
      </c>
      <c r="B768" s="24" t="s">
        <v>217</v>
      </c>
      <c r="C768" s="24">
        <v>2.2999999999999998</v>
      </c>
    </row>
    <row r="769" spans="1:3" x14ac:dyDescent="0.35">
      <c r="A769" s="24" t="s">
        <v>221</v>
      </c>
      <c r="B769" s="24" t="s">
        <v>217</v>
      </c>
      <c r="C769" s="24">
        <v>4</v>
      </c>
    </row>
    <row r="770" spans="1:3" x14ac:dyDescent="0.35">
      <c r="A770" s="24" t="s">
        <v>221</v>
      </c>
      <c r="B770" s="24" t="s">
        <v>217</v>
      </c>
      <c r="C770" s="24">
        <v>4.7</v>
      </c>
    </row>
    <row r="771" spans="1:3" x14ac:dyDescent="0.35">
      <c r="A771" s="24" t="s">
        <v>221</v>
      </c>
      <c r="B771" s="24" t="s">
        <v>217</v>
      </c>
      <c r="C771" s="24">
        <v>2.7</v>
      </c>
    </row>
    <row r="772" spans="1:3" x14ac:dyDescent="0.35">
      <c r="A772" s="24" t="s">
        <v>221</v>
      </c>
      <c r="B772" s="24" t="s">
        <v>217</v>
      </c>
      <c r="C772" s="24">
        <v>1.1000000000000001</v>
      </c>
    </row>
    <row r="773" spans="1:3" x14ac:dyDescent="0.35">
      <c r="A773" s="24" t="s">
        <v>221</v>
      </c>
      <c r="B773" s="24" t="s">
        <v>217</v>
      </c>
      <c r="C773" s="24">
        <v>3.6</v>
      </c>
    </row>
    <row r="774" spans="1:3" x14ac:dyDescent="0.35">
      <c r="A774" s="24" t="s">
        <v>221</v>
      </c>
      <c r="B774" s="24" t="s">
        <v>217</v>
      </c>
      <c r="C774" s="24">
        <v>2.5</v>
      </c>
    </row>
    <row r="775" spans="1:3" x14ac:dyDescent="0.35">
      <c r="A775" s="24" t="s">
        <v>221</v>
      </c>
      <c r="B775" s="24" t="s">
        <v>217</v>
      </c>
      <c r="C775" s="24">
        <v>5.8</v>
      </c>
    </row>
    <row r="776" spans="1:3" x14ac:dyDescent="0.35">
      <c r="A776" s="24" t="s">
        <v>221</v>
      </c>
      <c r="B776" s="24" t="s">
        <v>223</v>
      </c>
      <c r="C776" s="24">
        <v>8.4</v>
      </c>
    </row>
    <row r="777" spans="1:3" x14ac:dyDescent="0.35">
      <c r="A777" s="24" t="s">
        <v>221</v>
      </c>
      <c r="B777" s="24" t="s">
        <v>217</v>
      </c>
      <c r="C777" s="24">
        <v>4.5</v>
      </c>
    </row>
    <row r="778" spans="1:3" x14ac:dyDescent="0.35">
      <c r="A778" s="24" t="s">
        <v>221</v>
      </c>
      <c r="B778" s="24" t="s">
        <v>217</v>
      </c>
      <c r="C778" s="24">
        <v>3.7</v>
      </c>
    </row>
    <row r="779" spans="1:3" x14ac:dyDescent="0.35">
      <c r="A779" s="24" t="s">
        <v>221</v>
      </c>
      <c r="B779" s="24" t="s">
        <v>220</v>
      </c>
      <c r="C779" s="24">
        <v>7.3</v>
      </c>
    </row>
    <row r="780" spans="1:3" x14ac:dyDescent="0.35">
      <c r="A780" s="24" t="s">
        <v>221</v>
      </c>
      <c r="B780" s="24" t="s">
        <v>217</v>
      </c>
      <c r="C780" s="24">
        <v>0</v>
      </c>
    </row>
    <row r="781" spans="1:3" x14ac:dyDescent="0.35">
      <c r="A781" s="24" t="s">
        <v>218</v>
      </c>
      <c r="B781" s="24" t="s">
        <v>222</v>
      </c>
      <c r="C781" s="24">
        <v>5.9</v>
      </c>
    </row>
    <row r="782" spans="1:3" x14ac:dyDescent="0.35">
      <c r="A782" s="24" t="s">
        <v>221</v>
      </c>
      <c r="B782" s="24" t="s">
        <v>219</v>
      </c>
      <c r="C782" s="24">
        <v>5.2</v>
      </c>
    </row>
    <row r="783" spans="1:3" x14ac:dyDescent="0.35">
      <c r="A783" s="24" t="s">
        <v>221</v>
      </c>
      <c r="B783" s="24" t="s">
        <v>223</v>
      </c>
      <c r="C783" s="24">
        <v>4.9000000000000004</v>
      </c>
    </row>
    <row r="784" spans="1:3" x14ac:dyDescent="0.35">
      <c r="A784" s="24" t="s">
        <v>221</v>
      </c>
      <c r="B784" s="24" t="s">
        <v>217</v>
      </c>
      <c r="C784" s="24">
        <v>3.8</v>
      </c>
    </row>
    <row r="785" spans="1:3" x14ac:dyDescent="0.35">
      <c r="A785" s="24" t="s">
        <v>221</v>
      </c>
      <c r="B785" s="24" t="s">
        <v>219</v>
      </c>
      <c r="C785" s="24">
        <v>9</v>
      </c>
    </row>
    <row r="786" spans="1:3" x14ac:dyDescent="0.35">
      <c r="A786" s="24" t="s">
        <v>221</v>
      </c>
      <c r="B786" s="24" t="s">
        <v>217</v>
      </c>
      <c r="C786" s="24">
        <v>2.9</v>
      </c>
    </row>
    <row r="787" spans="1:3" x14ac:dyDescent="0.35">
      <c r="A787" s="24" t="s">
        <v>218</v>
      </c>
      <c r="B787" s="24" t="s">
        <v>222</v>
      </c>
      <c r="C787" s="24">
        <v>7.2</v>
      </c>
    </row>
    <row r="788" spans="1:3" x14ac:dyDescent="0.35">
      <c r="A788" s="24" t="s">
        <v>221</v>
      </c>
      <c r="B788" s="24" t="s">
        <v>217</v>
      </c>
      <c r="C788" s="24">
        <v>3.6</v>
      </c>
    </row>
    <row r="789" spans="1:3" x14ac:dyDescent="0.35">
      <c r="A789" s="24" t="s">
        <v>221</v>
      </c>
      <c r="B789" s="24" t="s">
        <v>222</v>
      </c>
      <c r="C789" s="24">
        <v>5.2</v>
      </c>
    </row>
    <row r="790" spans="1:3" x14ac:dyDescent="0.35">
      <c r="A790" s="24" t="s">
        <v>221</v>
      </c>
      <c r="B790" s="24" t="s">
        <v>217</v>
      </c>
      <c r="C790" s="24">
        <v>3.2</v>
      </c>
    </row>
    <row r="791" spans="1:3" x14ac:dyDescent="0.35">
      <c r="A791" s="24" t="s">
        <v>221</v>
      </c>
      <c r="B791" s="24" t="s">
        <v>219</v>
      </c>
      <c r="C791" s="24">
        <v>8.3000000000000007</v>
      </c>
    </row>
    <row r="792" spans="1:3" x14ac:dyDescent="0.35">
      <c r="A792" s="24" t="s">
        <v>221</v>
      </c>
      <c r="B792" s="24" t="s">
        <v>219</v>
      </c>
      <c r="C792" s="24">
        <v>7.5</v>
      </c>
    </row>
    <row r="793" spans="1:3" x14ac:dyDescent="0.35">
      <c r="A793" s="24" t="s">
        <v>221</v>
      </c>
      <c r="B793" s="24" t="s">
        <v>217</v>
      </c>
      <c r="C793" s="24">
        <v>2.2999999999999998</v>
      </c>
    </row>
    <row r="794" spans="1:3" x14ac:dyDescent="0.35">
      <c r="A794" s="24" t="s">
        <v>221</v>
      </c>
      <c r="B794" s="24" t="s">
        <v>217</v>
      </c>
      <c r="C794" s="24">
        <v>4.7</v>
      </c>
    </row>
    <row r="795" spans="1:3" x14ac:dyDescent="0.35">
      <c r="A795" s="24" t="s">
        <v>221</v>
      </c>
      <c r="B795" s="24" t="s">
        <v>217</v>
      </c>
      <c r="C795" s="24">
        <v>3.9</v>
      </c>
    </row>
    <row r="796" spans="1:3" x14ac:dyDescent="0.35">
      <c r="A796" s="24" t="s">
        <v>221</v>
      </c>
      <c r="B796" s="24" t="s">
        <v>222</v>
      </c>
      <c r="C796" s="24">
        <v>6.3</v>
      </c>
    </row>
    <row r="797" spans="1:3" x14ac:dyDescent="0.35">
      <c r="A797" s="24" t="s">
        <v>221</v>
      </c>
      <c r="B797" s="24" t="s">
        <v>217</v>
      </c>
      <c r="C797" s="24">
        <v>3.6</v>
      </c>
    </row>
    <row r="798" spans="1:3" x14ac:dyDescent="0.35">
      <c r="A798" s="24" t="s">
        <v>221</v>
      </c>
      <c r="B798" s="24" t="s">
        <v>219</v>
      </c>
      <c r="C798" s="24">
        <v>11.4</v>
      </c>
    </row>
    <row r="799" spans="1:3" x14ac:dyDescent="0.35">
      <c r="A799" s="24" t="s">
        <v>221</v>
      </c>
      <c r="B799" s="24" t="s">
        <v>217</v>
      </c>
      <c r="C799" s="24">
        <v>5.8</v>
      </c>
    </row>
    <row r="800" spans="1:3" x14ac:dyDescent="0.35">
      <c r="A800" s="24" t="s">
        <v>221</v>
      </c>
      <c r="B800" s="24" t="s">
        <v>217</v>
      </c>
      <c r="C800" s="24">
        <v>4</v>
      </c>
    </row>
    <row r="801" spans="1:3" x14ac:dyDescent="0.35">
      <c r="A801" s="24" t="s">
        <v>221</v>
      </c>
      <c r="B801" s="24" t="s">
        <v>217</v>
      </c>
      <c r="C801" s="24">
        <v>2.8</v>
      </c>
    </row>
    <row r="802" spans="1:3" x14ac:dyDescent="0.35">
      <c r="A802" s="24" t="s">
        <v>221</v>
      </c>
      <c r="B802" s="24" t="s">
        <v>217</v>
      </c>
      <c r="C802" s="24">
        <v>10.8</v>
      </c>
    </row>
    <row r="803" spans="1:3" x14ac:dyDescent="0.35">
      <c r="A803" s="24" t="s">
        <v>221</v>
      </c>
      <c r="B803" s="24" t="s">
        <v>217</v>
      </c>
      <c r="C803" s="24">
        <v>3</v>
      </c>
    </row>
    <row r="804" spans="1:3" x14ac:dyDescent="0.35">
      <c r="A804" s="24" t="s">
        <v>221</v>
      </c>
      <c r="B804" s="24" t="s">
        <v>217</v>
      </c>
      <c r="C804" s="24">
        <v>3.8</v>
      </c>
    </row>
    <row r="805" spans="1:3" x14ac:dyDescent="0.35">
      <c r="A805" s="24" t="s">
        <v>221</v>
      </c>
      <c r="B805" s="24" t="s">
        <v>220</v>
      </c>
      <c r="C805" s="24">
        <v>5.4</v>
      </c>
    </row>
    <row r="806" spans="1:3" x14ac:dyDescent="0.35">
      <c r="A806" s="24" t="s">
        <v>221</v>
      </c>
      <c r="B806" s="24" t="s">
        <v>217</v>
      </c>
      <c r="C806" s="24">
        <v>7.1</v>
      </c>
    </row>
    <row r="807" spans="1:3" x14ac:dyDescent="0.35">
      <c r="A807" s="24" t="s">
        <v>221</v>
      </c>
      <c r="B807" s="24" t="s">
        <v>219</v>
      </c>
      <c r="C807" s="24">
        <v>5</v>
      </c>
    </row>
    <row r="808" spans="1:3" x14ac:dyDescent="0.35">
      <c r="A808" s="24" t="s">
        <v>221</v>
      </c>
      <c r="B808" s="24" t="s">
        <v>217</v>
      </c>
      <c r="C808" s="24">
        <v>6.7</v>
      </c>
    </row>
    <row r="809" spans="1:3" x14ac:dyDescent="0.35">
      <c r="A809" s="24" t="s">
        <v>221</v>
      </c>
      <c r="B809" s="24" t="s">
        <v>217</v>
      </c>
      <c r="C809" s="24">
        <v>1.7</v>
      </c>
    </row>
    <row r="810" spans="1:3" x14ac:dyDescent="0.35">
      <c r="A810" s="24" t="s">
        <v>221</v>
      </c>
      <c r="B810" s="24" t="s">
        <v>220</v>
      </c>
      <c r="C810" s="24">
        <v>4.9000000000000004</v>
      </c>
    </row>
    <row r="811" spans="1:3" x14ac:dyDescent="0.35">
      <c r="A811" s="24" t="s">
        <v>221</v>
      </c>
      <c r="B811" s="24" t="s">
        <v>217</v>
      </c>
      <c r="C811" s="24">
        <v>9.1</v>
      </c>
    </row>
    <row r="812" spans="1:3" x14ac:dyDescent="0.35">
      <c r="A812" s="24" t="s">
        <v>221</v>
      </c>
      <c r="B812" s="24" t="s">
        <v>217</v>
      </c>
      <c r="C812" s="24">
        <v>4.0999999999999996</v>
      </c>
    </row>
    <row r="813" spans="1:3" x14ac:dyDescent="0.35">
      <c r="A813" s="24" t="s">
        <v>221</v>
      </c>
      <c r="B813" s="24" t="s">
        <v>219</v>
      </c>
      <c r="C813" s="24">
        <v>13.8</v>
      </c>
    </row>
    <row r="814" spans="1:3" x14ac:dyDescent="0.35">
      <c r="A814" s="24" t="s">
        <v>221</v>
      </c>
      <c r="B814" s="24" t="s">
        <v>217</v>
      </c>
      <c r="C814" s="24">
        <v>3.4</v>
      </c>
    </row>
    <row r="815" spans="1:3" x14ac:dyDescent="0.35">
      <c r="A815" s="24" t="s">
        <v>221</v>
      </c>
      <c r="B815" s="24" t="s">
        <v>217</v>
      </c>
      <c r="C815" s="24">
        <v>3.1</v>
      </c>
    </row>
    <row r="816" spans="1:3" x14ac:dyDescent="0.35">
      <c r="A816" s="24" t="s">
        <v>221</v>
      </c>
      <c r="B816" s="24" t="s">
        <v>220</v>
      </c>
      <c r="C816" s="24">
        <v>6.2</v>
      </c>
    </row>
    <row r="817" spans="1:3" x14ac:dyDescent="0.35">
      <c r="A817" s="24" t="s">
        <v>221</v>
      </c>
      <c r="B817" s="24" t="s">
        <v>217</v>
      </c>
      <c r="C817" s="24">
        <v>2.2000000000000002</v>
      </c>
    </row>
    <row r="818" spans="1:3" x14ac:dyDescent="0.35">
      <c r="A818" s="24" t="s">
        <v>221</v>
      </c>
      <c r="B818" s="24" t="s">
        <v>217</v>
      </c>
      <c r="C818" s="24">
        <v>5.4</v>
      </c>
    </row>
    <row r="819" spans="1:3" x14ac:dyDescent="0.35">
      <c r="A819" s="24" t="s">
        <v>221</v>
      </c>
      <c r="B819" s="24" t="s">
        <v>217</v>
      </c>
      <c r="C819" s="24">
        <v>6.4</v>
      </c>
    </row>
    <row r="820" spans="1:3" x14ac:dyDescent="0.35">
      <c r="A820" s="24" t="s">
        <v>218</v>
      </c>
      <c r="B820" s="24" t="s">
        <v>219</v>
      </c>
      <c r="C820" s="24">
        <v>13.3</v>
      </c>
    </row>
    <row r="821" spans="1:3" x14ac:dyDescent="0.35">
      <c r="A821" s="24" t="s">
        <v>221</v>
      </c>
      <c r="B821" s="24" t="s">
        <v>217</v>
      </c>
      <c r="C821" s="24">
        <v>5.3</v>
      </c>
    </row>
    <row r="822" spans="1:3" x14ac:dyDescent="0.35">
      <c r="A822" s="24" t="s">
        <v>221</v>
      </c>
      <c r="B822" s="24" t="s">
        <v>223</v>
      </c>
      <c r="C822" s="24">
        <v>14.5</v>
      </c>
    </row>
    <row r="823" spans="1:3" x14ac:dyDescent="0.35">
      <c r="A823" s="24" t="s">
        <v>221</v>
      </c>
      <c r="B823" s="24" t="s">
        <v>219</v>
      </c>
      <c r="C823" s="24">
        <v>8.1</v>
      </c>
    </row>
    <row r="824" spans="1:3" x14ac:dyDescent="0.35">
      <c r="A824" s="24" t="s">
        <v>221</v>
      </c>
      <c r="B824" s="24" t="s">
        <v>220</v>
      </c>
      <c r="C824" s="24">
        <v>13.5</v>
      </c>
    </row>
    <row r="825" spans="1:3" x14ac:dyDescent="0.35">
      <c r="A825" s="24" t="s">
        <v>221</v>
      </c>
      <c r="B825" s="24" t="s">
        <v>217</v>
      </c>
      <c r="C825" s="24">
        <v>3.5</v>
      </c>
    </row>
    <row r="826" spans="1:3" x14ac:dyDescent="0.35">
      <c r="A826" s="24" t="s">
        <v>221</v>
      </c>
      <c r="B826" s="24" t="s">
        <v>217</v>
      </c>
      <c r="C826" s="24">
        <v>5.9</v>
      </c>
    </row>
    <row r="827" spans="1:3" x14ac:dyDescent="0.35">
      <c r="A827" s="24" t="s">
        <v>221</v>
      </c>
      <c r="B827" s="24" t="s">
        <v>217</v>
      </c>
      <c r="C827" s="24">
        <v>0.5</v>
      </c>
    </row>
    <row r="828" spans="1:3" x14ac:dyDescent="0.35">
      <c r="A828" s="24" t="s">
        <v>221</v>
      </c>
      <c r="B828" s="24" t="s">
        <v>217</v>
      </c>
      <c r="C828" s="24">
        <v>4.9000000000000004</v>
      </c>
    </row>
    <row r="829" spans="1:3" x14ac:dyDescent="0.35">
      <c r="A829" s="24" t="s">
        <v>221</v>
      </c>
      <c r="B829" s="24" t="s">
        <v>217</v>
      </c>
      <c r="C829" s="24">
        <v>0.5</v>
      </c>
    </row>
    <row r="830" spans="1:3" x14ac:dyDescent="0.35">
      <c r="A830" s="24" t="s">
        <v>221</v>
      </c>
      <c r="B830" s="24" t="s">
        <v>217</v>
      </c>
      <c r="C830" s="24">
        <v>0.7</v>
      </c>
    </row>
    <row r="831" spans="1:3" x14ac:dyDescent="0.35">
      <c r="A831" s="24" t="s">
        <v>221</v>
      </c>
      <c r="B831" s="24" t="s">
        <v>223</v>
      </c>
      <c r="C831" s="24">
        <v>8.1999999999999993</v>
      </c>
    </row>
    <row r="832" spans="1:3" x14ac:dyDescent="0.35">
      <c r="A832" s="24" t="s">
        <v>221</v>
      </c>
      <c r="B832" s="24" t="s">
        <v>217</v>
      </c>
      <c r="C832" s="24">
        <v>6.7</v>
      </c>
    </row>
    <row r="833" spans="1:3" x14ac:dyDescent="0.35">
      <c r="A833" s="24" t="s">
        <v>221</v>
      </c>
      <c r="B833" s="24" t="s">
        <v>217</v>
      </c>
      <c r="C833" s="24">
        <v>3.8</v>
      </c>
    </row>
    <row r="834" spans="1:3" x14ac:dyDescent="0.35">
      <c r="A834" s="24" t="s">
        <v>221</v>
      </c>
      <c r="B834" s="24" t="s">
        <v>220</v>
      </c>
      <c r="C834" s="24">
        <v>2.7</v>
      </c>
    </row>
    <row r="835" spans="1:3" x14ac:dyDescent="0.35">
      <c r="A835" s="24" t="s">
        <v>221</v>
      </c>
      <c r="B835" s="24" t="s">
        <v>217</v>
      </c>
      <c r="C835" s="24">
        <v>0.7</v>
      </c>
    </row>
    <row r="836" spans="1:3" x14ac:dyDescent="0.35">
      <c r="A836" s="24" t="s">
        <v>221</v>
      </c>
      <c r="B836" s="24" t="s">
        <v>217</v>
      </c>
      <c r="C836" s="24">
        <v>0.5</v>
      </c>
    </row>
    <row r="837" spans="1:3" x14ac:dyDescent="0.35">
      <c r="A837" s="24" t="s">
        <v>221</v>
      </c>
      <c r="B837" s="24" t="s">
        <v>217</v>
      </c>
      <c r="C837" s="24">
        <v>4.4000000000000004</v>
      </c>
    </row>
    <row r="838" spans="1:3" x14ac:dyDescent="0.35">
      <c r="A838" s="24" t="s">
        <v>221</v>
      </c>
      <c r="B838" s="24" t="s">
        <v>217</v>
      </c>
      <c r="C838" s="24">
        <v>7.6</v>
      </c>
    </row>
    <row r="839" spans="1:3" x14ac:dyDescent="0.35">
      <c r="A839" s="24" t="s">
        <v>221</v>
      </c>
      <c r="B839" s="24" t="s">
        <v>217</v>
      </c>
      <c r="C839" s="24">
        <v>6.1</v>
      </c>
    </row>
    <row r="840" spans="1:3" x14ac:dyDescent="0.35">
      <c r="A840" s="24" t="s">
        <v>218</v>
      </c>
      <c r="B840" s="24" t="s">
        <v>222</v>
      </c>
      <c r="C840" s="24">
        <v>15.5</v>
      </c>
    </row>
    <row r="841" spans="1:3" x14ac:dyDescent="0.35">
      <c r="A841" s="24" t="s">
        <v>221</v>
      </c>
      <c r="B841" s="24" t="s">
        <v>217</v>
      </c>
      <c r="C841" s="24">
        <v>1.8</v>
      </c>
    </row>
    <row r="842" spans="1:3" x14ac:dyDescent="0.35">
      <c r="A842" s="24" t="s">
        <v>221</v>
      </c>
      <c r="B842" s="24" t="s">
        <v>220</v>
      </c>
      <c r="C842" s="24">
        <v>2.2999999999999998</v>
      </c>
    </row>
    <row r="843" spans="1:3" x14ac:dyDescent="0.35">
      <c r="A843" s="24" t="s">
        <v>221</v>
      </c>
      <c r="B843" s="24" t="s">
        <v>219</v>
      </c>
      <c r="C843" s="24">
        <v>5.8</v>
      </c>
    </row>
    <row r="844" spans="1:3" x14ac:dyDescent="0.35">
      <c r="A844" s="24" t="s">
        <v>221</v>
      </c>
      <c r="B844" s="24" t="s">
        <v>219</v>
      </c>
      <c r="C844" s="24">
        <v>3.9</v>
      </c>
    </row>
    <row r="845" spans="1:3" x14ac:dyDescent="0.35">
      <c r="A845" s="24" t="s">
        <v>218</v>
      </c>
      <c r="B845" s="24" t="s">
        <v>219</v>
      </c>
      <c r="C845" s="24">
        <v>10.1</v>
      </c>
    </row>
    <row r="846" spans="1:3" x14ac:dyDescent="0.35">
      <c r="A846" s="24" t="s">
        <v>221</v>
      </c>
      <c r="B846" s="24" t="s">
        <v>222</v>
      </c>
      <c r="C846" s="24">
        <v>7.5</v>
      </c>
    </row>
    <row r="847" spans="1:3" x14ac:dyDescent="0.35">
      <c r="A847" s="24" t="s">
        <v>221</v>
      </c>
      <c r="B847" s="24" t="s">
        <v>223</v>
      </c>
      <c r="C847" s="24">
        <v>6.4</v>
      </c>
    </row>
    <row r="848" spans="1:3" x14ac:dyDescent="0.35">
      <c r="A848" s="24" t="s">
        <v>221</v>
      </c>
      <c r="B848" s="24" t="s">
        <v>223</v>
      </c>
      <c r="C848" s="24">
        <v>9.4</v>
      </c>
    </row>
    <row r="849" spans="1:3" x14ac:dyDescent="0.35">
      <c r="A849" s="24" t="s">
        <v>221</v>
      </c>
      <c r="B849" s="24" t="s">
        <v>219</v>
      </c>
      <c r="C849" s="24">
        <v>7.2</v>
      </c>
    </row>
    <row r="850" spans="1:3" x14ac:dyDescent="0.35">
      <c r="A850" s="24" t="s">
        <v>221</v>
      </c>
      <c r="B850" s="24" t="s">
        <v>217</v>
      </c>
      <c r="C850" s="24">
        <v>1.2</v>
      </c>
    </row>
    <row r="851" spans="1:3" x14ac:dyDescent="0.35">
      <c r="A851" s="24" t="s">
        <v>221</v>
      </c>
      <c r="B851" s="24" t="s">
        <v>222</v>
      </c>
      <c r="C851" s="24">
        <v>5.5</v>
      </c>
    </row>
    <row r="852" spans="1:3" x14ac:dyDescent="0.35">
      <c r="A852" s="24" t="s">
        <v>221</v>
      </c>
      <c r="B852" s="24" t="s">
        <v>220</v>
      </c>
      <c r="C852" s="24">
        <v>2.7</v>
      </c>
    </row>
    <row r="853" spans="1:3" x14ac:dyDescent="0.35">
      <c r="A853" s="24" t="s">
        <v>221</v>
      </c>
      <c r="B853" s="24" t="s">
        <v>217</v>
      </c>
      <c r="C853" s="24">
        <v>6.2</v>
      </c>
    </row>
    <row r="854" spans="1:3" x14ac:dyDescent="0.35">
      <c r="A854" s="24" t="s">
        <v>221</v>
      </c>
      <c r="B854" s="24" t="s">
        <v>219</v>
      </c>
      <c r="C854" s="24">
        <v>8.1</v>
      </c>
    </row>
    <row r="855" spans="1:3" x14ac:dyDescent="0.35">
      <c r="A855" s="24" t="s">
        <v>218</v>
      </c>
      <c r="B855" s="24" t="s">
        <v>222</v>
      </c>
      <c r="C855" s="24">
        <v>10</v>
      </c>
    </row>
    <row r="856" spans="1:3" x14ac:dyDescent="0.35">
      <c r="A856" s="24" t="s">
        <v>221</v>
      </c>
      <c r="B856" s="24" t="s">
        <v>217</v>
      </c>
      <c r="C856" s="24">
        <v>4.5999999999999996</v>
      </c>
    </row>
    <row r="857" spans="1:3" x14ac:dyDescent="0.35">
      <c r="A857" s="24" t="s">
        <v>221</v>
      </c>
      <c r="B857" s="24" t="s">
        <v>217</v>
      </c>
      <c r="C857" s="24">
        <v>2.1</v>
      </c>
    </row>
    <row r="858" spans="1:3" x14ac:dyDescent="0.35">
      <c r="A858" s="24" t="s">
        <v>221</v>
      </c>
      <c r="B858" s="24" t="s">
        <v>217</v>
      </c>
      <c r="C858" s="24">
        <v>2</v>
      </c>
    </row>
    <row r="859" spans="1:3" x14ac:dyDescent="0.35">
      <c r="A859" s="24" t="s">
        <v>221</v>
      </c>
      <c r="B859" s="24" t="s">
        <v>223</v>
      </c>
      <c r="C859" s="24">
        <v>8.8000000000000007</v>
      </c>
    </row>
    <row r="860" spans="1:3" x14ac:dyDescent="0.35">
      <c r="A860" s="24" t="s">
        <v>221</v>
      </c>
      <c r="B860" s="24" t="s">
        <v>223</v>
      </c>
      <c r="C860" s="24">
        <v>10.4</v>
      </c>
    </row>
    <row r="861" spans="1:3" x14ac:dyDescent="0.35">
      <c r="A861" s="24" t="s">
        <v>218</v>
      </c>
      <c r="B861" s="24" t="s">
        <v>217</v>
      </c>
      <c r="C861" s="24">
        <v>2.1</v>
      </c>
    </row>
    <row r="862" spans="1:3" x14ac:dyDescent="0.35">
      <c r="A862" s="24" t="s">
        <v>221</v>
      </c>
      <c r="B862" s="24" t="s">
        <v>217</v>
      </c>
      <c r="C862" s="24">
        <v>0.7</v>
      </c>
    </row>
    <row r="863" spans="1:3" x14ac:dyDescent="0.35">
      <c r="A863" s="24" t="s">
        <v>221</v>
      </c>
      <c r="B863" s="24" t="s">
        <v>217</v>
      </c>
      <c r="C863" s="24">
        <v>3.3</v>
      </c>
    </row>
    <row r="864" spans="1:3" x14ac:dyDescent="0.35">
      <c r="A864" s="24" t="s">
        <v>221</v>
      </c>
      <c r="B864" s="24" t="s">
        <v>220</v>
      </c>
      <c r="C864" s="24">
        <v>9.4</v>
      </c>
    </row>
    <row r="865" spans="1:3" x14ac:dyDescent="0.35">
      <c r="A865" s="24" t="s">
        <v>221</v>
      </c>
      <c r="B865" s="24" t="s">
        <v>217</v>
      </c>
      <c r="C865" s="24">
        <v>2</v>
      </c>
    </row>
    <row r="866" spans="1:3" x14ac:dyDescent="0.35">
      <c r="A866" s="24" t="s">
        <v>221</v>
      </c>
      <c r="B866" s="24" t="s">
        <v>223</v>
      </c>
      <c r="C866" s="24">
        <v>14.1</v>
      </c>
    </row>
    <row r="867" spans="1:3" x14ac:dyDescent="0.35">
      <c r="A867" s="24" t="s">
        <v>221</v>
      </c>
      <c r="B867" s="24" t="s">
        <v>217</v>
      </c>
      <c r="C867" s="24">
        <v>1.6</v>
      </c>
    </row>
    <row r="868" spans="1:3" x14ac:dyDescent="0.35">
      <c r="A868" s="24" t="s">
        <v>218</v>
      </c>
      <c r="B868" s="24" t="s">
        <v>219</v>
      </c>
      <c r="C868" s="24">
        <v>10.7</v>
      </c>
    </row>
    <row r="869" spans="1:3" x14ac:dyDescent="0.35">
      <c r="A869" s="24" t="s">
        <v>221</v>
      </c>
      <c r="B869" s="24" t="s">
        <v>219</v>
      </c>
      <c r="C869" s="24">
        <v>6.5</v>
      </c>
    </row>
    <row r="870" spans="1:3" x14ac:dyDescent="0.35">
      <c r="A870" s="24" t="s">
        <v>221</v>
      </c>
      <c r="B870" s="24" t="s">
        <v>222</v>
      </c>
      <c r="C870" s="24">
        <v>3.2</v>
      </c>
    </row>
    <row r="871" spans="1:3" x14ac:dyDescent="0.35">
      <c r="A871" s="24" t="s">
        <v>221</v>
      </c>
      <c r="B871" s="24" t="s">
        <v>219</v>
      </c>
      <c r="C871" s="24">
        <v>4</v>
      </c>
    </row>
    <row r="872" spans="1:3" x14ac:dyDescent="0.35">
      <c r="A872" s="24" t="s">
        <v>221</v>
      </c>
      <c r="B872" s="24" t="s">
        <v>217</v>
      </c>
      <c r="C872" s="24">
        <v>4.0999999999999996</v>
      </c>
    </row>
    <row r="873" spans="1:3" x14ac:dyDescent="0.35">
      <c r="A873" s="24" t="s">
        <v>221</v>
      </c>
      <c r="B873" s="24" t="s">
        <v>223</v>
      </c>
      <c r="C873" s="24">
        <v>2.2000000000000002</v>
      </c>
    </row>
    <row r="874" spans="1:3" x14ac:dyDescent="0.35">
      <c r="A874" s="24" t="s">
        <v>221</v>
      </c>
      <c r="B874" s="24" t="s">
        <v>220</v>
      </c>
      <c r="C874" s="24">
        <v>5.6</v>
      </c>
    </row>
    <row r="875" spans="1:3" x14ac:dyDescent="0.35">
      <c r="A875" s="24" t="s">
        <v>218</v>
      </c>
      <c r="B875" s="24" t="s">
        <v>217</v>
      </c>
      <c r="C875" s="24">
        <v>2.5</v>
      </c>
    </row>
    <row r="876" spans="1:3" x14ac:dyDescent="0.35">
      <c r="A876" s="24" t="s">
        <v>221</v>
      </c>
      <c r="B876" s="24" t="s">
        <v>217</v>
      </c>
      <c r="C876" s="24">
        <v>1</v>
      </c>
    </row>
    <row r="877" spans="1:3" x14ac:dyDescent="0.35">
      <c r="A877" s="24" t="s">
        <v>218</v>
      </c>
      <c r="B877" s="24" t="s">
        <v>223</v>
      </c>
      <c r="C877" s="24">
        <v>6.8</v>
      </c>
    </row>
    <row r="878" spans="1:3" x14ac:dyDescent="0.35">
      <c r="A878" s="24" t="s">
        <v>221</v>
      </c>
      <c r="B878" s="24" t="s">
        <v>219</v>
      </c>
      <c r="C878" s="24">
        <v>6.1</v>
      </c>
    </row>
    <row r="879" spans="1:3" x14ac:dyDescent="0.35">
      <c r="A879" s="24" t="s">
        <v>221</v>
      </c>
      <c r="B879" s="24" t="s">
        <v>224</v>
      </c>
      <c r="C879" s="24">
        <v>13.4</v>
      </c>
    </row>
    <row r="880" spans="1:3" x14ac:dyDescent="0.35">
      <c r="A880" s="24" t="s">
        <v>221</v>
      </c>
      <c r="B880" s="24" t="s">
        <v>223</v>
      </c>
      <c r="C880" s="24">
        <v>10.1</v>
      </c>
    </row>
    <row r="881" spans="1:3" x14ac:dyDescent="0.35">
      <c r="A881" s="24" t="s">
        <v>218</v>
      </c>
      <c r="B881" s="24" t="s">
        <v>222</v>
      </c>
      <c r="C881" s="24">
        <v>7.7</v>
      </c>
    </row>
    <row r="882" spans="1:3" x14ac:dyDescent="0.35">
      <c r="A882" s="24" t="s">
        <v>218</v>
      </c>
      <c r="B882" s="24" t="s">
        <v>219</v>
      </c>
      <c r="C882" s="24">
        <v>3.7</v>
      </c>
    </row>
    <row r="883" spans="1:3" x14ac:dyDescent="0.35">
      <c r="A883" s="24" t="s">
        <v>221</v>
      </c>
      <c r="B883" s="24" t="s">
        <v>220</v>
      </c>
      <c r="C883" s="24">
        <v>1.6</v>
      </c>
    </row>
    <row r="884" spans="1:3" x14ac:dyDescent="0.35">
      <c r="A884" s="24" t="s">
        <v>218</v>
      </c>
      <c r="B884" s="24" t="s">
        <v>219</v>
      </c>
      <c r="C884" s="24">
        <v>4.7</v>
      </c>
    </row>
    <row r="885" spans="1:3" x14ac:dyDescent="0.35">
      <c r="A885" s="24" t="s">
        <v>221</v>
      </c>
      <c r="B885" s="24" t="s">
        <v>217</v>
      </c>
      <c r="C885" s="24">
        <v>0.4</v>
      </c>
    </row>
    <row r="886" spans="1:3" x14ac:dyDescent="0.35">
      <c r="A886" s="24" t="s">
        <v>221</v>
      </c>
      <c r="B886" s="24" t="s">
        <v>217</v>
      </c>
      <c r="C886" s="24">
        <v>1.6</v>
      </c>
    </row>
    <row r="887" spans="1:3" x14ac:dyDescent="0.35">
      <c r="A887" s="24" t="s">
        <v>221</v>
      </c>
      <c r="B887" s="24" t="s">
        <v>217</v>
      </c>
      <c r="C887" s="24">
        <v>1.7</v>
      </c>
    </row>
    <row r="888" spans="1:3" x14ac:dyDescent="0.35">
      <c r="A888" s="24" t="s">
        <v>221</v>
      </c>
      <c r="B888" s="24" t="s">
        <v>219</v>
      </c>
      <c r="C888" s="24">
        <v>2.1</v>
      </c>
    </row>
    <row r="889" spans="1:3" x14ac:dyDescent="0.35">
      <c r="A889" s="24" t="s">
        <v>221</v>
      </c>
      <c r="B889" s="24" t="s">
        <v>217</v>
      </c>
      <c r="C889" s="24">
        <v>5.0999999999999996</v>
      </c>
    </row>
    <row r="890" spans="1:3" x14ac:dyDescent="0.35">
      <c r="A890" s="24" t="s">
        <v>221</v>
      </c>
      <c r="B890" s="24" t="s">
        <v>219</v>
      </c>
      <c r="C890" s="24">
        <v>8.5</v>
      </c>
    </row>
    <row r="891" spans="1:3" x14ac:dyDescent="0.35">
      <c r="A891" s="24" t="s">
        <v>221</v>
      </c>
      <c r="B891" s="24" t="s">
        <v>219</v>
      </c>
      <c r="C891" s="24">
        <v>10.1</v>
      </c>
    </row>
    <row r="892" spans="1:3" x14ac:dyDescent="0.35">
      <c r="A892" s="24" t="s">
        <v>221</v>
      </c>
      <c r="B892" s="24" t="s">
        <v>217</v>
      </c>
      <c r="C892" s="24">
        <v>3.9</v>
      </c>
    </row>
    <row r="893" spans="1:3" x14ac:dyDescent="0.35">
      <c r="A893" s="24" t="s">
        <v>221</v>
      </c>
      <c r="B893" s="24" t="s">
        <v>217</v>
      </c>
      <c r="C893" s="24">
        <v>4.7</v>
      </c>
    </row>
    <row r="894" spans="1:3" x14ac:dyDescent="0.35">
      <c r="A894" s="24" t="s">
        <v>221</v>
      </c>
      <c r="B894" s="24" t="s">
        <v>219</v>
      </c>
      <c r="C894" s="24">
        <v>9.1</v>
      </c>
    </row>
    <row r="895" spans="1:3" x14ac:dyDescent="0.35">
      <c r="A895" s="24" t="s">
        <v>221</v>
      </c>
      <c r="B895" s="24" t="s">
        <v>220</v>
      </c>
      <c r="C895" s="24">
        <v>2.2999999999999998</v>
      </c>
    </row>
    <row r="896" spans="1:3" x14ac:dyDescent="0.35">
      <c r="A896" s="24" t="s">
        <v>221</v>
      </c>
      <c r="B896" s="24" t="s">
        <v>217</v>
      </c>
      <c r="C896" s="24">
        <v>0.6</v>
      </c>
    </row>
    <row r="897" spans="1:3" x14ac:dyDescent="0.35">
      <c r="A897" s="24" t="s">
        <v>221</v>
      </c>
      <c r="B897" s="24" t="s">
        <v>219</v>
      </c>
      <c r="C897" s="24">
        <v>10.9</v>
      </c>
    </row>
    <row r="898" spans="1:3" x14ac:dyDescent="0.35">
      <c r="A898" s="24" t="s">
        <v>221</v>
      </c>
      <c r="B898" s="24" t="s">
        <v>217</v>
      </c>
      <c r="C898" s="24">
        <v>1.9</v>
      </c>
    </row>
    <row r="899" spans="1:3" x14ac:dyDescent="0.35">
      <c r="A899" s="24" t="s">
        <v>221</v>
      </c>
      <c r="B899" s="24" t="s">
        <v>219</v>
      </c>
      <c r="C899" s="24">
        <v>4.8</v>
      </c>
    </row>
    <row r="900" spans="1:3" x14ac:dyDescent="0.35">
      <c r="A900" s="24" t="s">
        <v>221</v>
      </c>
      <c r="B900" s="24" t="s">
        <v>217</v>
      </c>
      <c r="C900" s="24">
        <v>3.7</v>
      </c>
    </row>
    <row r="901" spans="1:3" x14ac:dyDescent="0.35">
      <c r="A901" s="24" t="s">
        <v>221</v>
      </c>
      <c r="B901" s="24" t="s">
        <v>222</v>
      </c>
      <c r="C901" s="24">
        <v>3</v>
      </c>
    </row>
    <row r="902" spans="1:3" x14ac:dyDescent="0.35">
      <c r="A902" s="24" t="s">
        <v>221</v>
      </c>
      <c r="B902" s="24" t="s">
        <v>217</v>
      </c>
      <c r="C902" s="24">
        <v>2.7</v>
      </c>
    </row>
    <row r="903" spans="1:3" x14ac:dyDescent="0.35">
      <c r="A903" s="24" t="s">
        <v>221</v>
      </c>
      <c r="B903" s="24" t="s">
        <v>217</v>
      </c>
      <c r="C903" s="24">
        <v>4</v>
      </c>
    </row>
    <row r="904" spans="1:3" x14ac:dyDescent="0.35">
      <c r="A904" s="24" t="s">
        <v>221</v>
      </c>
      <c r="B904" s="24" t="s">
        <v>219</v>
      </c>
      <c r="C904" s="24">
        <v>6.8</v>
      </c>
    </row>
    <row r="905" spans="1:3" x14ac:dyDescent="0.35">
      <c r="A905" s="24" t="s">
        <v>218</v>
      </c>
      <c r="B905" s="24" t="s">
        <v>219</v>
      </c>
      <c r="C905" s="24">
        <v>2.6</v>
      </c>
    </row>
    <row r="906" spans="1:3" x14ac:dyDescent="0.35">
      <c r="A906" s="24" t="s">
        <v>221</v>
      </c>
      <c r="B906" s="24" t="s">
        <v>217</v>
      </c>
      <c r="C906" s="24">
        <v>3.7</v>
      </c>
    </row>
    <row r="907" spans="1:3" x14ac:dyDescent="0.35">
      <c r="A907" s="24" t="s">
        <v>221</v>
      </c>
      <c r="B907" s="24" t="s">
        <v>217</v>
      </c>
      <c r="C907" s="24">
        <v>2.6</v>
      </c>
    </row>
    <row r="908" spans="1:3" x14ac:dyDescent="0.35">
      <c r="A908" s="24" t="s">
        <v>218</v>
      </c>
      <c r="B908" s="24" t="s">
        <v>223</v>
      </c>
      <c r="C908" s="24">
        <v>8.8000000000000007</v>
      </c>
    </row>
    <row r="909" spans="1:3" x14ac:dyDescent="0.35">
      <c r="A909" s="24" t="s">
        <v>218</v>
      </c>
      <c r="B909" s="24" t="s">
        <v>222</v>
      </c>
      <c r="C909" s="24">
        <v>5.8</v>
      </c>
    </row>
    <row r="910" spans="1:3" x14ac:dyDescent="0.35">
      <c r="A910" s="24" t="s">
        <v>221</v>
      </c>
      <c r="B910" s="24" t="s">
        <v>217</v>
      </c>
      <c r="C910" s="24">
        <v>8</v>
      </c>
    </row>
    <row r="911" spans="1:3" x14ac:dyDescent="0.35">
      <c r="A911" s="24" t="s">
        <v>218</v>
      </c>
      <c r="B911" s="24" t="s">
        <v>222</v>
      </c>
      <c r="C911" s="24">
        <v>2.4</v>
      </c>
    </row>
    <row r="912" spans="1:3" x14ac:dyDescent="0.35">
      <c r="A912" s="24" t="s">
        <v>221</v>
      </c>
      <c r="B912" s="24" t="s">
        <v>219</v>
      </c>
      <c r="C912" s="24">
        <v>6.7</v>
      </c>
    </row>
    <row r="913" spans="1:3" x14ac:dyDescent="0.35">
      <c r="A913" s="24" t="s">
        <v>221</v>
      </c>
      <c r="B913" s="24" t="s">
        <v>217</v>
      </c>
      <c r="C913" s="24">
        <v>3.5</v>
      </c>
    </row>
    <row r="914" spans="1:3" x14ac:dyDescent="0.35">
      <c r="A914" s="24" t="s">
        <v>218</v>
      </c>
      <c r="B914" s="24" t="s">
        <v>217</v>
      </c>
      <c r="C914" s="24">
        <v>2.6</v>
      </c>
    </row>
    <row r="915" spans="1:3" x14ac:dyDescent="0.35">
      <c r="A915" s="24" t="s">
        <v>221</v>
      </c>
      <c r="B915" s="24" t="s">
        <v>220</v>
      </c>
      <c r="C915" s="24">
        <v>9.4</v>
      </c>
    </row>
    <row r="916" spans="1:3" x14ac:dyDescent="0.35">
      <c r="A916" s="24" t="s">
        <v>221</v>
      </c>
      <c r="B916" s="24" t="s">
        <v>217</v>
      </c>
      <c r="C916" s="24">
        <v>3.2</v>
      </c>
    </row>
    <row r="917" spans="1:3" x14ac:dyDescent="0.35">
      <c r="A917" s="24" t="s">
        <v>221</v>
      </c>
      <c r="B917" s="24" t="s">
        <v>217</v>
      </c>
      <c r="C917" s="24">
        <v>1.1000000000000001</v>
      </c>
    </row>
    <row r="918" spans="1:3" x14ac:dyDescent="0.35">
      <c r="A918" s="24" t="s">
        <v>218</v>
      </c>
      <c r="B918" s="24" t="s">
        <v>219</v>
      </c>
      <c r="C918" s="24">
        <v>4.5999999999999996</v>
      </c>
    </row>
    <row r="919" spans="1:3" x14ac:dyDescent="0.35">
      <c r="A919" s="24" t="s">
        <v>218</v>
      </c>
      <c r="B919" s="24" t="s">
        <v>223</v>
      </c>
      <c r="C919" s="24">
        <v>8.4</v>
      </c>
    </row>
    <row r="920" spans="1:3" x14ac:dyDescent="0.35">
      <c r="A920" s="24" t="s">
        <v>221</v>
      </c>
      <c r="B920" s="24" t="s">
        <v>223</v>
      </c>
      <c r="C920" s="24">
        <v>3.2</v>
      </c>
    </row>
    <row r="921" spans="1:3" x14ac:dyDescent="0.35">
      <c r="A921" s="24" t="s">
        <v>221</v>
      </c>
      <c r="B921" s="24" t="s">
        <v>217</v>
      </c>
      <c r="C921" s="24">
        <v>3.3</v>
      </c>
    </row>
    <row r="922" spans="1:3" x14ac:dyDescent="0.35">
      <c r="A922" s="24" t="s">
        <v>221</v>
      </c>
      <c r="B922" s="24" t="s">
        <v>223</v>
      </c>
      <c r="C922" s="24">
        <v>8.5</v>
      </c>
    </row>
    <row r="923" spans="1:3" x14ac:dyDescent="0.35">
      <c r="A923" s="24" t="s">
        <v>221</v>
      </c>
      <c r="B923" s="24" t="s">
        <v>217</v>
      </c>
      <c r="C923" s="24">
        <v>5.9</v>
      </c>
    </row>
    <row r="924" spans="1:3" x14ac:dyDescent="0.35">
      <c r="A924" s="24" t="s">
        <v>221</v>
      </c>
      <c r="B924" s="24" t="s">
        <v>217</v>
      </c>
      <c r="C924" s="24">
        <v>10.1</v>
      </c>
    </row>
    <row r="925" spans="1:3" x14ac:dyDescent="0.35">
      <c r="A925" s="24" t="s">
        <v>221</v>
      </c>
      <c r="B925" s="24" t="s">
        <v>219</v>
      </c>
      <c r="C925" s="24">
        <v>1.9</v>
      </c>
    </row>
    <row r="926" spans="1:3" x14ac:dyDescent="0.35">
      <c r="A926" s="24" t="s">
        <v>221</v>
      </c>
      <c r="B926" s="24" t="s">
        <v>217</v>
      </c>
      <c r="C926" s="24">
        <v>4.7</v>
      </c>
    </row>
    <row r="927" spans="1:3" x14ac:dyDescent="0.35">
      <c r="A927" s="24" t="s">
        <v>221</v>
      </c>
      <c r="B927" s="24" t="s">
        <v>223</v>
      </c>
      <c r="C927" s="24">
        <v>7.7</v>
      </c>
    </row>
    <row r="928" spans="1:3" x14ac:dyDescent="0.35">
      <c r="A928" s="24" t="s">
        <v>221</v>
      </c>
      <c r="B928" s="24" t="s">
        <v>223</v>
      </c>
      <c r="C928" s="24">
        <v>13.2</v>
      </c>
    </row>
    <row r="929" spans="1:3" x14ac:dyDescent="0.35">
      <c r="A929" s="24" t="s">
        <v>221</v>
      </c>
      <c r="B929" s="24" t="s">
        <v>220</v>
      </c>
      <c r="C929" s="24">
        <v>13.7</v>
      </c>
    </row>
    <row r="930" spans="1:3" x14ac:dyDescent="0.35">
      <c r="A930" s="24" t="s">
        <v>221</v>
      </c>
      <c r="B930" s="24" t="s">
        <v>217</v>
      </c>
      <c r="C930" s="24">
        <v>8</v>
      </c>
    </row>
    <row r="931" spans="1:3" x14ac:dyDescent="0.35">
      <c r="A931" s="24" t="s">
        <v>221</v>
      </c>
      <c r="B931" s="24" t="s">
        <v>220</v>
      </c>
      <c r="C931" s="24">
        <v>4.8</v>
      </c>
    </row>
    <row r="932" spans="1:3" x14ac:dyDescent="0.35">
      <c r="A932" s="24" t="s">
        <v>221</v>
      </c>
      <c r="B932" s="24" t="s">
        <v>217</v>
      </c>
      <c r="C932" s="24">
        <v>5.3</v>
      </c>
    </row>
    <row r="933" spans="1:3" x14ac:dyDescent="0.35">
      <c r="A933" s="24" t="s">
        <v>221</v>
      </c>
      <c r="B933" s="24" t="s">
        <v>217</v>
      </c>
      <c r="C933" s="24">
        <v>7.5</v>
      </c>
    </row>
    <row r="934" spans="1:3" x14ac:dyDescent="0.35">
      <c r="A934" s="24" t="s">
        <v>221</v>
      </c>
      <c r="B934" s="24" t="s">
        <v>219</v>
      </c>
      <c r="C934" s="24">
        <v>7.8</v>
      </c>
    </row>
    <row r="935" spans="1:3" x14ac:dyDescent="0.35">
      <c r="A935" s="24" t="s">
        <v>221</v>
      </c>
      <c r="B935" s="24" t="s">
        <v>223</v>
      </c>
      <c r="C935" s="24">
        <v>11.1</v>
      </c>
    </row>
    <row r="936" spans="1:3" x14ac:dyDescent="0.35">
      <c r="A936" s="24" t="s">
        <v>221</v>
      </c>
      <c r="B936" s="24" t="s">
        <v>223</v>
      </c>
      <c r="C936" s="24">
        <v>15.2</v>
      </c>
    </row>
    <row r="937" spans="1:3" x14ac:dyDescent="0.35">
      <c r="A937" s="24" t="s">
        <v>221</v>
      </c>
      <c r="B937" s="24" t="s">
        <v>217</v>
      </c>
      <c r="C937" s="24">
        <v>6.1</v>
      </c>
    </row>
    <row r="938" spans="1:3" x14ac:dyDescent="0.35">
      <c r="A938" s="24" t="s">
        <v>221</v>
      </c>
      <c r="B938" s="24" t="s">
        <v>223</v>
      </c>
      <c r="C938" s="24">
        <v>0.7</v>
      </c>
    </row>
    <row r="939" spans="1:3" x14ac:dyDescent="0.35">
      <c r="A939" s="24" t="s">
        <v>221</v>
      </c>
      <c r="B939" s="24" t="s">
        <v>217</v>
      </c>
      <c r="C939" s="24">
        <v>4</v>
      </c>
    </row>
    <row r="940" spans="1:3" x14ac:dyDescent="0.35">
      <c r="A940" s="24" t="s">
        <v>221</v>
      </c>
      <c r="B940" s="24" t="s">
        <v>217</v>
      </c>
      <c r="C940" s="24">
        <v>2.9</v>
      </c>
    </row>
    <row r="941" spans="1:3" x14ac:dyDescent="0.35">
      <c r="A941" s="24" t="s">
        <v>221</v>
      </c>
      <c r="B941" s="24" t="s">
        <v>220</v>
      </c>
      <c r="C941" s="24">
        <v>3.3</v>
      </c>
    </row>
    <row r="942" spans="1:3" x14ac:dyDescent="0.35">
      <c r="A942" s="24" t="s">
        <v>221</v>
      </c>
      <c r="B942" s="24" t="s">
        <v>223</v>
      </c>
      <c r="C942" s="24">
        <v>7.2</v>
      </c>
    </row>
    <row r="943" spans="1:3" x14ac:dyDescent="0.35">
      <c r="A943" s="24" t="s">
        <v>221</v>
      </c>
      <c r="B943" s="24" t="s">
        <v>223</v>
      </c>
      <c r="C943" s="24">
        <v>12.7</v>
      </c>
    </row>
    <row r="944" spans="1:3" x14ac:dyDescent="0.35">
      <c r="A944" s="24" t="s">
        <v>221</v>
      </c>
      <c r="B944" s="24" t="s">
        <v>222</v>
      </c>
      <c r="C944" s="24">
        <v>11.2</v>
      </c>
    </row>
    <row r="945" spans="1:3" x14ac:dyDescent="0.35">
      <c r="A945" s="24" t="s">
        <v>221</v>
      </c>
      <c r="B945" s="24" t="s">
        <v>217</v>
      </c>
      <c r="C945" s="24">
        <v>6</v>
      </c>
    </row>
    <row r="946" spans="1:3" x14ac:dyDescent="0.35">
      <c r="A946" s="24" t="s">
        <v>218</v>
      </c>
      <c r="B946" s="24" t="s">
        <v>223</v>
      </c>
      <c r="C946" s="24">
        <v>12.7</v>
      </c>
    </row>
    <row r="947" spans="1:3" x14ac:dyDescent="0.35">
      <c r="A947" s="24" t="s">
        <v>221</v>
      </c>
      <c r="B947" s="24" t="s">
        <v>220</v>
      </c>
      <c r="C947" s="24">
        <v>7.4</v>
      </c>
    </row>
    <row r="948" spans="1:3" x14ac:dyDescent="0.35">
      <c r="A948" s="24" t="s">
        <v>221</v>
      </c>
      <c r="B948" s="24" t="s">
        <v>217</v>
      </c>
      <c r="C948" s="24">
        <v>3.4</v>
      </c>
    </row>
    <row r="949" spans="1:3" x14ac:dyDescent="0.35">
      <c r="A949" s="24" t="s">
        <v>221</v>
      </c>
      <c r="B949" s="24" t="s">
        <v>219</v>
      </c>
      <c r="C949" s="24">
        <v>8.4</v>
      </c>
    </row>
    <row r="950" spans="1:3" x14ac:dyDescent="0.35">
      <c r="A950" s="24" t="s">
        <v>221</v>
      </c>
      <c r="B950" s="24" t="s">
        <v>223</v>
      </c>
      <c r="C950" s="24">
        <v>8.6999999999999993</v>
      </c>
    </row>
    <row r="951" spans="1:3" x14ac:dyDescent="0.35">
      <c r="A951" s="24" t="s">
        <v>221</v>
      </c>
      <c r="B951" s="24" t="s">
        <v>217</v>
      </c>
      <c r="C951" s="24">
        <v>12.5</v>
      </c>
    </row>
    <row r="952" spans="1:3" x14ac:dyDescent="0.35">
      <c r="A952" s="24" t="s">
        <v>221</v>
      </c>
      <c r="B952" s="24" t="s">
        <v>219</v>
      </c>
      <c r="C952" s="24">
        <v>14</v>
      </c>
    </row>
    <row r="953" spans="1:3" x14ac:dyDescent="0.35">
      <c r="A953" s="24" t="s">
        <v>221</v>
      </c>
      <c r="B953" s="24" t="s">
        <v>219</v>
      </c>
      <c r="C953" s="24">
        <v>14</v>
      </c>
    </row>
    <row r="954" spans="1:3" x14ac:dyDescent="0.35">
      <c r="A954" s="24" t="s">
        <v>218</v>
      </c>
      <c r="B954" s="24" t="s">
        <v>224</v>
      </c>
      <c r="C954" s="24">
        <v>12.3</v>
      </c>
    </row>
    <row r="955" spans="1:3" x14ac:dyDescent="0.35">
      <c r="A955" s="24" t="s">
        <v>221</v>
      </c>
      <c r="B955" s="24" t="s">
        <v>220</v>
      </c>
      <c r="C955" s="24">
        <v>14.5</v>
      </c>
    </row>
    <row r="956" spans="1:3" x14ac:dyDescent="0.35">
      <c r="A956" s="24" t="s">
        <v>221</v>
      </c>
      <c r="B956" s="24" t="s">
        <v>222</v>
      </c>
      <c r="C956" s="24">
        <v>5.6</v>
      </c>
    </row>
    <row r="957" spans="1:3" x14ac:dyDescent="0.35">
      <c r="A957" s="24" t="s">
        <v>221</v>
      </c>
      <c r="B957" s="24" t="s">
        <v>223</v>
      </c>
      <c r="C957" s="24">
        <v>5.2</v>
      </c>
    </row>
    <row r="958" spans="1:3" x14ac:dyDescent="0.35">
      <c r="A958" s="24" t="s">
        <v>221</v>
      </c>
      <c r="B958" s="24" t="s">
        <v>220</v>
      </c>
      <c r="C958" s="24">
        <v>15</v>
      </c>
    </row>
    <row r="959" spans="1:3" x14ac:dyDescent="0.35">
      <c r="A959" s="24" t="s">
        <v>221</v>
      </c>
      <c r="B959" s="24" t="s">
        <v>217</v>
      </c>
      <c r="C959" s="24">
        <v>6.7</v>
      </c>
    </row>
    <row r="960" spans="1:3" x14ac:dyDescent="0.35">
      <c r="A960" s="24" t="s">
        <v>221</v>
      </c>
      <c r="B960" s="24" t="s">
        <v>217</v>
      </c>
      <c r="C960" s="24">
        <v>6.9</v>
      </c>
    </row>
    <row r="961" spans="1:3" x14ac:dyDescent="0.35">
      <c r="A961" s="24" t="s">
        <v>221</v>
      </c>
      <c r="B961" s="24" t="s">
        <v>217</v>
      </c>
      <c r="C961" s="24">
        <v>7.1</v>
      </c>
    </row>
    <row r="962" spans="1:3" x14ac:dyDescent="0.35">
      <c r="A962" s="24" t="s">
        <v>221</v>
      </c>
      <c r="B962" s="24" t="s">
        <v>222</v>
      </c>
      <c r="C962" s="24">
        <v>4.9000000000000004</v>
      </c>
    </row>
    <row r="963" spans="1:3" x14ac:dyDescent="0.35">
      <c r="A963" s="24" t="s">
        <v>221</v>
      </c>
      <c r="B963" s="24" t="s">
        <v>222</v>
      </c>
      <c r="C963" s="24">
        <v>9.6999999999999993</v>
      </c>
    </row>
    <row r="964" spans="1:3" x14ac:dyDescent="0.35">
      <c r="A964" s="24" t="s">
        <v>221</v>
      </c>
      <c r="B964" s="24" t="s">
        <v>223</v>
      </c>
      <c r="C964" s="24">
        <v>7.6</v>
      </c>
    </row>
    <row r="965" spans="1:3" x14ac:dyDescent="0.35">
      <c r="A965" s="24" t="s">
        <v>221</v>
      </c>
      <c r="B965" s="24" t="s">
        <v>222</v>
      </c>
      <c r="C965" s="24">
        <v>8.5</v>
      </c>
    </row>
    <row r="966" spans="1:3" x14ac:dyDescent="0.35">
      <c r="A966" s="24" t="s">
        <v>221</v>
      </c>
      <c r="B966" s="24" t="s">
        <v>222</v>
      </c>
      <c r="C966" s="24">
        <v>8.5</v>
      </c>
    </row>
    <row r="967" spans="1:3" x14ac:dyDescent="0.35">
      <c r="A967" s="24" t="s">
        <v>221</v>
      </c>
      <c r="B967" s="24" t="s">
        <v>219</v>
      </c>
      <c r="C967" s="24">
        <v>9.9</v>
      </c>
    </row>
    <row r="968" spans="1:3" x14ac:dyDescent="0.35">
      <c r="A968" s="24" t="s">
        <v>221</v>
      </c>
      <c r="B968" s="24" t="s">
        <v>223</v>
      </c>
      <c r="C968" s="24">
        <v>6.2</v>
      </c>
    </row>
    <row r="969" spans="1:3" x14ac:dyDescent="0.35">
      <c r="A969" s="24" t="s">
        <v>221</v>
      </c>
      <c r="B969" s="24" t="s">
        <v>219</v>
      </c>
      <c r="C969" s="24">
        <v>10.8</v>
      </c>
    </row>
    <row r="970" spans="1:3" x14ac:dyDescent="0.35">
      <c r="A970" s="24" t="s">
        <v>221</v>
      </c>
      <c r="B970" s="24" t="s">
        <v>222</v>
      </c>
      <c r="C970" s="24">
        <v>6.3</v>
      </c>
    </row>
    <row r="971" spans="1:3" x14ac:dyDescent="0.35">
      <c r="A971" s="24" t="s">
        <v>221</v>
      </c>
      <c r="B971" s="24" t="s">
        <v>220</v>
      </c>
      <c r="C971" s="24">
        <v>18.2</v>
      </c>
    </row>
    <row r="972" spans="1:3" x14ac:dyDescent="0.35">
      <c r="A972" s="24" t="s">
        <v>221</v>
      </c>
      <c r="B972" s="24" t="s">
        <v>217</v>
      </c>
      <c r="C972" s="24">
        <v>1.5</v>
      </c>
    </row>
    <row r="973" spans="1:3" x14ac:dyDescent="0.35">
      <c r="A973" s="24" t="s">
        <v>221</v>
      </c>
      <c r="B973" s="24" t="s">
        <v>220</v>
      </c>
      <c r="C973" s="24">
        <v>11.7</v>
      </c>
    </row>
    <row r="974" spans="1:3" x14ac:dyDescent="0.35">
      <c r="A974" s="24" t="s">
        <v>221</v>
      </c>
      <c r="B974" s="24" t="s">
        <v>220</v>
      </c>
      <c r="C974" s="24">
        <v>4.4000000000000004</v>
      </c>
    </row>
    <row r="975" spans="1:3" x14ac:dyDescent="0.35">
      <c r="A975" s="24" t="s">
        <v>221</v>
      </c>
      <c r="B975" s="24" t="s">
        <v>223</v>
      </c>
      <c r="C975" s="24">
        <v>7.6</v>
      </c>
    </row>
    <row r="976" spans="1:3" x14ac:dyDescent="0.35">
      <c r="A976" s="24" t="s">
        <v>221</v>
      </c>
      <c r="B976" s="24" t="s">
        <v>219</v>
      </c>
      <c r="C976" s="24">
        <v>5.9</v>
      </c>
    </row>
    <row r="977" spans="1:3" x14ac:dyDescent="0.35">
      <c r="A977" s="24" t="s">
        <v>221</v>
      </c>
      <c r="B977" s="24" t="s">
        <v>219</v>
      </c>
      <c r="C977" s="24">
        <v>11.4</v>
      </c>
    </row>
    <row r="978" spans="1:3" x14ac:dyDescent="0.35">
      <c r="A978" s="24" t="s">
        <v>221</v>
      </c>
      <c r="B978" s="24" t="s">
        <v>223</v>
      </c>
      <c r="C978" s="24">
        <v>4.5</v>
      </c>
    </row>
    <row r="979" spans="1:3" x14ac:dyDescent="0.35">
      <c r="A979" s="24" t="s">
        <v>221</v>
      </c>
      <c r="B979" s="24" t="s">
        <v>223</v>
      </c>
      <c r="C979" s="24">
        <v>8.3000000000000007</v>
      </c>
    </row>
    <row r="980" spans="1:3" x14ac:dyDescent="0.35">
      <c r="A980" s="24" t="s">
        <v>221</v>
      </c>
      <c r="B980" s="24" t="s">
        <v>217</v>
      </c>
      <c r="C980" s="24">
        <v>9.8000000000000007</v>
      </c>
    </row>
    <row r="981" spans="1:3" x14ac:dyDescent="0.35">
      <c r="A981" s="24" t="s">
        <v>221</v>
      </c>
      <c r="B981" s="24" t="s">
        <v>223</v>
      </c>
      <c r="C981" s="24">
        <v>3.8</v>
      </c>
    </row>
    <row r="982" spans="1:3" x14ac:dyDescent="0.35">
      <c r="A982" s="24" t="s">
        <v>221</v>
      </c>
      <c r="B982" s="24" t="s">
        <v>217</v>
      </c>
      <c r="C982" s="24">
        <v>6.3</v>
      </c>
    </row>
    <row r="983" spans="1:3" x14ac:dyDescent="0.35">
      <c r="A983" s="24" t="s">
        <v>221</v>
      </c>
      <c r="B983" s="24" t="s">
        <v>220</v>
      </c>
      <c r="C983" s="24">
        <v>8.6999999999999993</v>
      </c>
    </row>
    <row r="984" spans="1:3" x14ac:dyDescent="0.35">
      <c r="A984" s="24" t="s">
        <v>221</v>
      </c>
      <c r="B984" s="24" t="s">
        <v>217</v>
      </c>
      <c r="C984" s="24">
        <v>5</v>
      </c>
    </row>
    <row r="985" spans="1:3" x14ac:dyDescent="0.35">
      <c r="A985" s="24" t="s">
        <v>221</v>
      </c>
      <c r="B985" s="24" t="s">
        <v>223</v>
      </c>
      <c r="C985" s="24">
        <v>7.4</v>
      </c>
    </row>
    <row r="986" spans="1:3" x14ac:dyDescent="0.35">
      <c r="A986" s="24" t="s">
        <v>221</v>
      </c>
      <c r="B986" s="24" t="s">
        <v>217</v>
      </c>
      <c r="C986" s="24">
        <v>6.5</v>
      </c>
    </row>
    <row r="987" spans="1:3" x14ac:dyDescent="0.35">
      <c r="A987" s="24" t="s">
        <v>221</v>
      </c>
      <c r="B987" s="24" t="s">
        <v>217</v>
      </c>
      <c r="C987" s="24">
        <v>5.5</v>
      </c>
    </row>
    <row r="988" spans="1:3" x14ac:dyDescent="0.35">
      <c r="A988" s="24" t="s">
        <v>221</v>
      </c>
      <c r="B988" s="24" t="s">
        <v>219</v>
      </c>
      <c r="C988" s="24">
        <v>8.6</v>
      </c>
    </row>
    <row r="989" spans="1:3" x14ac:dyDescent="0.35">
      <c r="A989" s="24" t="s">
        <v>221</v>
      </c>
      <c r="B989" s="24" t="s">
        <v>217</v>
      </c>
      <c r="C989" s="24">
        <v>5.8</v>
      </c>
    </row>
    <row r="990" spans="1:3" x14ac:dyDescent="0.35">
      <c r="A990" s="24" t="s">
        <v>221</v>
      </c>
      <c r="B990" s="24" t="s">
        <v>217</v>
      </c>
      <c r="C990" s="24">
        <v>4.8</v>
      </c>
    </row>
    <row r="991" spans="1:3" x14ac:dyDescent="0.35">
      <c r="A991" s="24" t="s">
        <v>221</v>
      </c>
      <c r="B991" s="24" t="s">
        <v>217</v>
      </c>
      <c r="C991" s="24">
        <v>7.5</v>
      </c>
    </row>
    <row r="992" spans="1:3" x14ac:dyDescent="0.35">
      <c r="A992" s="24" t="s">
        <v>221</v>
      </c>
      <c r="B992" s="24" t="s">
        <v>220</v>
      </c>
      <c r="C992" s="24">
        <v>8.5</v>
      </c>
    </row>
    <row r="993" spans="1:3" x14ac:dyDescent="0.35">
      <c r="A993" s="24" t="s">
        <v>221</v>
      </c>
      <c r="B993" s="24" t="s">
        <v>217</v>
      </c>
      <c r="C993" s="24">
        <v>5.5</v>
      </c>
    </row>
    <row r="994" spans="1:3" x14ac:dyDescent="0.35">
      <c r="A994" s="24" t="s">
        <v>221</v>
      </c>
      <c r="B994" s="24" t="s">
        <v>223</v>
      </c>
      <c r="C994" s="24">
        <v>6.2</v>
      </c>
    </row>
    <row r="995" spans="1:3" x14ac:dyDescent="0.35">
      <c r="A995" s="24" t="s">
        <v>221</v>
      </c>
      <c r="B995" s="24" t="s">
        <v>217</v>
      </c>
      <c r="C995" s="24">
        <v>8.9</v>
      </c>
    </row>
    <row r="996" spans="1:3" x14ac:dyDescent="0.35">
      <c r="A996" s="24" t="s">
        <v>221</v>
      </c>
      <c r="B996" s="24" t="s">
        <v>217</v>
      </c>
      <c r="C996" s="24">
        <v>5.0999999999999996</v>
      </c>
    </row>
    <row r="997" spans="1:3" x14ac:dyDescent="0.35">
      <c r="A997" s="24" t="s">
        <v>221</v>
      </c>
      <c r="B997" s="24" t="s">
        <v>217</v>
      </c>
      <c r="C997" s="24">
        <v>5.5</v>
      </c>
    </row>
    <row r="998" spans="1:3" x14ac:dyDescent="0.35">
      <c r="A998" s="24" t="s">
        <v>221</v>
      </c>
      <c r="B998" s="24" t="s">
        <v>223</v>
      </c>
      <c r="C998" s="24">
        <v>6.7</v>
      </c>
    </row>
    <row r="999" spans="1:3" x14ac:dyDescent="0.35">
      <c r="A999" s="24" t="s">
        <v>221</v>
      </c>
      <c r="B999" s="24" t="s">
        <v>220</v>
      </c>
      <c r="C999" s="24">
        <v>10.5</v>
      </c>
    </row>
    <row r="1000" spans="1:3" x14ac:dyDescent="0.35">
      <c r="A1000" s="24" t="s">
        <v>221</v>
      </c>
      <c r="B1000" s="24" t="s">
        <v>222</v>
      </c>
      <c r="C1000" s="24">
        <v>8.5</v>
      </c>
    </row>
    <row r="1001" spans="1:3" x14ac:dyDescent="0.35">
      <c r="A1001" s="24" t="s">
        <v>218</v>
      </c>
      <c r="B1001" s="24" t="s">
        <v>222</v>
      </c>
      <c r="C1001" s="24">
        <v>9.3000000000000007</v>
      </c>
    </row>
    <row r="1002" spans="1:3" x14ac:dyDescent="0.35">
      <c r="A1002" s="24" t="s">
        <v>221</v>
      </c>
      <c r="B1002" s="24" t="s">
        <v>222</v>
      </c>
      <c r="C1002" s="24">
        <v>5.5</v>
      </c>
    </row>
    <row r="1003" spans="1:3" x14ac:dyDescent="0.35">
      <c r="A1003" s="24" t="s">
        <v>221</v>
      </c>
      <c r="B1003" s="24" t="s">
        <v>217</v>
      </c>
      <c r="C1003" s="24">
        <v>8.9</v>
      </c>
    </row>
    <row r="1004" spans="1:3" x14ac:dyDescent="0.35">
      <c r="A1004" s="24" t="s">
        <v>221</v>
      </c>
      <c r="B1004" s="24" t="s">
        <v>222</v>
      </c>
      <c r="C1004" s="24">
        <v>5</v>
      </c>
    </row>
    <row r="1005" spans="1:3" x14ac:dyDescent="0.35">
      <c r="A1005" s="24" t="s">
        <v>221</v>
      </c>
      <c r="B1005" s="24" t="s">
        <v>222</v>
      </c>
      <c r="C1005" s="24">
        <v>10.5</v>
      </c>
    </row>
    <row r="1006" spans="1:3" x14ac:dyDescent="0.35">
      <c r="A1006" s="24" t="s">
        <v>221</v>
      </c>
      <c r="B1006" s="24" t="s">
        <v>222</v>
      </c>
      <c r="C1006" s="24">
        <v>7</v>
      </c>
    </row>
    <row r="1007" spans="1:3" x14ac:dyDescent="0.35">
      <c r="A1007" s="24" t="s">
        <v>221</v>
      </c>
      <c r="B1007" s="24" t="s">
        <v>219</v>
      </c>
      <c r="C1007" s="24">
        <v>10.9</v>
      </c>
    </row>
    <row r="1008" spans="1:3" x14ac:dyDescent="0.35">
      <c r="A1008" s="24" t="s">
        <v>221</v>
      </c>
      <c r="B1008" s="24" t="s">
        <v>222</v>
      </c>
      <c r="C1008" s="24">
        <v>5.2</v>
      </c>
    </row>
    <row r="1009" spans="1:3" x14ac:dyDescent="0.35">
      <c r="A1009" s="24" t="s">
        <v>221</v>
      </c>
      <c r="B1009" s="24" t="s">
        <v>217</v>
      </c>
      <c r="C1009" s="24">
        <v>5.6</v>
      </c>
    </row>
    <row r="1010" spans="1:3" x14ac:dyDescent="0.35">
      <c r="A1010" s="24" t="s">
        <v>221</v>
      </c>
      <c r="B1010" s="24" t="s">
        <v>222</v>
      </c>
      <c r="C1010" s="24">
        <v>5.2</v>
      </c>
    </row>
    <row r="1011" spans="1:3" x14ac:dyDescent="0.35">
      <c r="A1011" s="24" t="s">
        <v>218</v>
      </c>
      <c r="B1011" s="24" t="s">
        <v>222</v>
      </c>
      <c r="C1011" s="24">
        <v>6.3</v>
      </c>
    </row>
    <row r="1012" spans="1:3" x14ac:dyDescent="0.35">
      <c r="A1012" s="24" t="s">
        <v>221</v>
      </c>
      <c r="B1012" s="24" t="s">
        <v>217</v>
      </c>
      <c r="C1012" s="24">
        <v>6.1</v>
      </c>
    </row>
    <row r="1013" spans="1:3" x14ac:dyDescent="0.35">
      <c r="A1013" s="24" t="s">
        <v>218</v>
      </c>
      <c r="B1013" s="24" t="s">
        <v>222</v>
      </c>
      <c r="C1013" s="24">
        <v>5.2</v>
      </c>
    </row>
    <row r="1014" spans="1:3" x14ac:dyDescent="0.35">
      <c r="A1014" s="24" t="s">
        <v>218</v>
      </c>
      <c r="B1014" s="24" t="s">
        <v>222</v>
      </c>
      <c r="C1014" s="24">
        <v>11.1</v>
      </c>
    </row>
    <row r="1015" spans="1:3" x14ac:dyDescent="0.35">
      <c r="A1015" s="24" t="s">
        <v>221</v>
      </c>
      <c r="B1015" s="24" t="s">
        <v>222</v>
      </c>
      <c r="C1015" s="24">
        <v>5.2</v>
      </c>
    </row>
    <row r="1016" spans="1:3" x14ac:dyDescent="0.35">
      <c r="A1016" s="24" t="s">
        <v>221</v>
      </c>
      <c r="B1016" s="24" t="s">
        <v>220</v>
      </c>
      <c r="C1016" s="24">
        <v>7.6</v>
      </c>
    </row>
    <row r="1017" spans="1:3" x14ac:dyDescent="0.35">
      <c r="A1017" s="24" t="s">
        <v>221</v>
      </c>
      <c r="B1017" s="24" t="s">
        <v>223</v>
      </c>
      <c r="C1017" s="24">
        <v>6.1</v>
      </c>
    </row>
    <row r="1018" spans="1:3" x14ac:dyDescent="0.35">
      <c r="A1018" s="24" t="s">
        <v>221</v>
      </c>
      <c r="B1018" s="24" t="s">
        <v>219</v>
      </c>
      <c r="C1018" s="24">
        <v>7</v>
      </c>
    </row>
    <row r="1019" spans="1:3" x14ac:dyDescent="0.35">
      <c r="A1019" s="24" t="s">
        <v>221</v>
      </c>
      <c r="B1019" s="24" t="s">
        <v>223</v>
      </c>
      <c r="C1019" s="24">
        <v>6.3</v>
      </c>
    </row>
    <row r="1020" spans="1:3" x14ac:dyDescent="0.35">
      <c r="A1020" s="24" t="s">
        <v>221</v>
      </c>
      <c r="B1020" s="24" t="s">
        <v>223</v>
      </c>
      <c r="C1020" s="24">
        <v>10.6</v>
      </c>
    </row>
    <row r="1021" spans="1:3" x14ac:dyDescent="0.35">
      <c r="A1021" s="24" t="s">
        <v>221</v>
      </c>
      <c r="B1021" s="24" t="s">
        <v>223</v>
      </c>
      <c r="C1021" s="24">
        <v>12.8</v>
      </c>
    </row>
    <row r="1022" spans="1:3" x14ac:dyDescent="0.35">
      <c r="A1022" s="24" t="s">
        <v>221</v>
      </c>
      <c r="B1022" s="24" t="s">
        <v>224</v>
      </c>
      <c r="C1022" s="24">
        <v>17</v>
      </c>
    </row>
    <row r="1023" spans="1:3" x14ac:dyDescent="0.35">
      <c r="A1023" s="24" t="s">
        <v>221</v>
      </c>
      <c r="B1023" s="24" t="s">
        <v>220</v>
      </c>
      <c r="C1023" s="24">
        <v>8.6</v>
      </c>
    </row>
    <row r="1024" spans="1:3" x14ac:dyDescent="0.35">
      <c r="A1024" s="24" t="s">
        <v>218</v>
      </c>
      <c r="B1024" s="24" t="s">
        <v>220</v>
      </c>
      <c r="C1024" s="24">
        <v>7</v>
      </c>
    </row>
    <row r="1025" spans="1:3" x14ac:dyDescent="0.35">
      <c r="A1025" s="24" t="s">
        <v>221</v>
      </c>
      <c r="B1025" s="24" t="s">
        <v>222</v>
      </c>
      <c r="C1025" s="24">
        <v>7.9</v>
      </c>
    </row>
    <row r="1026" spans="1:3" x14ac:dyDescent="0.35">
      <c r="A1026" s="24" t="s">
        <v>218</v>
      </c>
      <c r="B1026" s="24" t="s">
        <v>219</v>
      </c>
      <c r="C1026" s="24">
        <v>7.2</v>
      </c>
    </row>
    <row r="1027" spans="1:3" x14ac:dyDescent="0.35">
      <c r="A1027" s="24" t="s">
        <v>218</v>
      </c>
      <c r="B1027" s="24" t="s">
        <v>222</v>
      </c>
      <c r="C1027" s="24">
        <v>6.2</v>
      </c>
    </row>
    <row r="1028" spans="1:3" x14ac:dyDescent="0.35">
      <c r="A1028" s="24" t="s">
        <v>218</v>
      </c>
      <c r="B1028" s="24" t="s">
        <v>219</v>
      </c>
      <c r="C1028" s="24">
        <v>5.7</v>
      </c>
    </row>
    <row r="1029" spans="1:3" x14ac:dyDescent="0.35">
      <c r="A1029" s="24" t="s">
        <v>218</v>
      </c>
      <c r="B1029" s="24" t="s">
        <v>223</v>
      </c>
      <c r="C1029" s="24">
        <v>10.7</v>
      </c>
    </row>
    <row r="1030" spans="1:3" x14ac:dyDescent="0.35">
      <c r="A1030" s="24" t="s">
        <v>218</v>
      </c>
      <c r="B1030" s="24" t="s">
        <v>223</v>
      </c>
      <c r="C1030" s="24">
        <v>6</v>
      </c>
    </row>
    <row r="1031" spans="1:3" x14ac:dyDescent="0.35">
      <c r="A1031" s="24" t="s">
        <v>218</v>
      </c>
      <c r="B1031" s="24" t="s">
        <v>222</v>
      </c>
      <c r="C1031" s="24">
        <v>5.0999999999999996</v>
      </c>
    </row>
    <row r="1032" spans="1:3" x14ac:dyDescent="0.35">
      <c r="A1032" s="24" t="s">
        <v>218</v>
      </c>
      <c r="B1032" s="24" t="s">
        <v>217</v>
      </c>
      <c r="C1032" s="24">
        <v>10.8</v>
      </c>
    </row>
    <row r="1033" spans="1:3" x14ac:dyDescent="0.35">
      <c r="A1033" s="24" t="s">
        <v>218</v>
      </c>
      <c r="B1033" s="24" t="s">
        <v>222</v>
      </c>
      <c r="C1033" s="24">
        <v>4.3</v>
      </c>
    </row>
    <row r="1034" spans="1:3" x14ac:dyDescent="0.35">
      <c r="A1034" s="24" t="s">
        <v>218</v>
      </c>
      <c r="B1034" s="24" t="s">
        <v>222</v>
      </c>
      <c r="C1034" s="24">
        <v>6.1</v>
      </c>
    </row>
    <row r="1035" spans="1:3" x14ac:dyDescent="0.35">
      <c r="A1035" s="24" t="s">
        <v>221</v>
      </c>
      <c r="B1035" s="24" t="s">
        <v>224</v>
      </c>
      <c r="C1035" s="24">
        <v>10.3</v>
      </c>
    </row>
    <row r="1036" spans="1:3" x14ac:dyDescent="0.35">
      <c r="A1036" s="24" t="s">
        <v>218</v>
      </c>
      <c r="B1036" s="24" t="s">
        <v>223</v>
      </c>
      <c r="C1036" s="24">
        <v>6.9</v>
      </c>
    </row>
    <row r="1037" spans="1:3" x14ac:dyDescent="0.35">
      <c r="A1037" s="24" t="s">
        <v>221</v>
      </c>
      <c r="B1037" s="24" t="s">
        <v>217</v>
      </c>
      <c r="C1037" s="24">
        <v>5.7</v>
      </c>
    </row>
    <row r="1038" spans="1:3" x14ac:dyDescent="0.35">
      <c r="A1038" s="24" t="s">
        <v>221</v>
      </c>
      <c r="B1038" s="24" t="s">
        <v>217</v>
      </c>
      <c r="C1038" s="24">
        <v>3.3</v>
      </c>
    </row>
    <row r="1039" spans="1:3" x14ac:dyDescent="0.35">
      <c r="A1039" s="24" t="s">
        <v>221</v>
      </c>
      <c r="B1039" s="24" t="s">
        <v>219</v>
      </c>
      <c r="C1039" s="24">
        <v>5.2</v>
      </c>
    </row>
    <row r="1040" spans="1:3" x14ac:dyDescent="0.35">
      <c r="A1040" s="24" t="s">
        <v>221</v>
      </c>
      <c r="B1040" s="24" t="s">
        <v>219</v>
      </c>
      <c r="C1040" s="24">
        <v>5.8</v>
      </c>
    </row>
    <row r="1041" spans="1:3" x14ac:dyDescent="0.35">
      <c r="A1041" s="24" t="s">
        <v>221</v>
      </c>
      <c r="B1041" s="24" t="s">
        <v>217</v>
      </c>
      <c r="C1041" s="24">
        <v>5.2</v>
      </c>
    </row>
    <row r="1042" spans="1:3" x14ac:dyDescent="0.35">
      <c r="A1042" s="24" t="s">
        <v>221</v>
      </c>
      <c r="B1042" s="24" t="s">
        <v>217</v>
      </c>
      <c r="C1042" s="24">
        <v>4.5999999999999996</v>
      </c>
    </row>
    <row r="1043" spans="1:3" x14ac:dyDescent="0.35">
      <c r="A1043" s="24" t="s">
        <v>221</v>
      </c>
      <c r="B1043" s="24" t="s">
        <v>217</v>
      </c>
      <c r="C1043" s="24">
        <v>1.9</v>
      </c>
    </row>
    <row r="1044" spans="1:3" x14ac:dyDescent="0.35">
      <c r="A1044" s="24" t="s">
        <v>221</v>
      </c>
      <c r="B1044" s="24" t="s">
        <v>222</v>
      </c>
      <c r="C1044" s="24">
        <v>3.8</v>
      </c>
    </row>
    <row r="1045" spans="1:3" x14ac:dyDescent="0.35">
      <c r="A1045" s="24" t="s">
        <v>221</v>
      </c>
      <c r="B1045" s="24" t="s">
        <v>220</v>
      </c>
      <c r="C1045" s="24">
        <v>6.3</v>
      </c>
    </row>
    <row r="1046" spans="1:3" x14ac:dyDescent="0.35">
      <c r="A1046" s="24" t="s">
        <v>221</v>
      </c>
      <c r="B1046" s="24" t="s">
        <v>219</v>
      </c>
      <c r="C1046" s="24">
        <v>2.9</v>
      </c>
    </row>
    <row r="1047" spans="1:3" x14ac:dyDescent="0.35">
      <c r="A1047" s="24" t="s">
        <v>221</v>
      </c>
      <c r="B1047" s="24" t="s">
        <v>220</v>
      </c>
      <c r="C1047" s="24">
        <v>9.3000000000000007</v>
      </c>
    </row>
    <row r="1048" spans="1:3" x14ac:dyDescent="0.35">
      <c r="A1048" s="24" t="s">
        <v>221</v>
      </c>
      <c r="B1048" s="24" t="s">
        <v>219</v>
      </c>
      <c r="C1048" s="24">
        <v>5.0999999999999996</v>
      </c>
    </row>
    <row r="1049" spans="1:3" x14ac:dyDescent="0.35">
      <c r="A1049" s="24" t="s">
        <v>221</v>
      </c>
      <c r="B1049" s="24" t="s">
        <v>220</v>
      </c>
      <c r="C1049" s="24">
        <v>10.5</v>
      </c>
    </row>
    <row r="1050" spans="1:3" x14ac:dyDescent="0.35">
      <c r="A1050" s="24" t="s">
        <v>221</v>
      </c>
      <c r="B1050" s="24" t="s">
        <v>223</v>
      </c>
      <c r="C1050" s="24">
        <v>5.2</v>
      </c>
    </row>
    <row r="1051" spans="1:3" x14ac:dyDescent="0.35">
      <c r="A1051" s="24" t="s">
        <v>221</v>
      </c>
      <c r="B1051" s="24" t="s">
        <v>217</v>
      </c>
      <c r="C1051" s="24">
        <v>4.4000000000000004</v>
      </c>
    </row>
    <row r="1052" spans="1:3" x14ac:dyDescent="0.35">
      <c r="A1052" s="24" t="s">
        <v>221</v>
      </c>
      <c r="B1052" s="24" t="s">
        <v>217</v>
      </c>
      <c r="C1052" s="24">
        <v>5.6</v>
      </c>
    </row>
    <row r="1053" spans="1:3" x14ac:dyDescent="0.35">
      <c r="A1053" s="24" t="s">
        <v>221</v>
      </c>
      <c r="B1053" s="24" t="s">
        <v>219</v>
      </c>
      <c r="C1053" s="24">
        <v>5.0999999999999996</v>
      </c>
    </row>
    <row r="1054" spans="1:3" x14ac:dyDescent="0.35">
      <c r="A1054" s="24" t="s">
        <v>221</v>
      </c>
      <c r="B1054" s="24" t="s">
        <v>217</v>
      </c>
      <c r="C1054" s="24">
        <v>5.2</v>
      </c>
    </row>
    <row r="1055" spans="1:3" x14ac:dyDescent="0.35">
      <c r="A1055" s="24" t="s">
        <v>221</v>
      </c>
      <c r="B1055" s="24" t="s">
        <v>223</v>
      </c>
      <c r="C1055" s="24">
        <v>3.5</v>
      </c>
    </row>
    <row r="1056" spans="1:3" x14ac:dyDescent="0.35">
      <c r="A1056" s="24" t="s">
        <v>221</v>
      </c>
      <c r="B1056" s="24" t="s">
        <v>217</v>
      </c>
      <c r="C1056" s="24">
        <v>5.3</v>
      </c>
    </row>
    <row r="1057" spans="1:3" x14ac:dyDescent="0.35">
      <c r="A1057" s="24" t="s">
        <v>221</v>
      </c>
      <c r="B1057" s="24" t="s">
        <v>219</v>
      </c>
      <c r="C1057" s="24">
        <v>8.8000000000000007</v>
      </c>
    </row>
    <row r="1058" spans="1:3" x14ac:dyDescent="0.35">
      <c r="A1058" s="24" t="s">
        <v>221</v>
      </c>
      <c r="B1058" s="24" t="s">
        <v>223</v>
      </c>
      <c r="C1058" s="24">
        <v>5.5</v>
      </c>
    </row>
    <row r="1059" spans="1:3" x14ac:dyDescent="0.35">
      <c r="A1059" s="24" t="s">
        <v>221</v>
      </c>
      <c r="B1059" s="24" t="s">
        <v>217</v>
      </c>
      <c r="C1059" s="24">
        <v>4.5</v>
      </c>
    </row>
    <row r="1060" spans="1:3" x14ac:dyDescent="0.35">
      <c r="A1060" s="24" t="s">
        <v>221</v>
      </c>
      <c r="B1060" s="24" t="s">
        <v>223</v>
      </c>
      <c r="C1060" s="24">
        <v>12.6</v>
      </c>
    </row>
    <row r="1061" spans="1:3" x14ac:dyDescent="0.35">
      <c r="A1061" s="24" t="s">
        <v>221</v>
      </c>
      <c r="B1061" s="24" t="s">
        <v>217</v>
      </c>
      <c r="C1061" s="24">
        <v>5.0999999999999996</v>
      </c>
    </row>
    <row r="1062" spans="1:3" x14ac:dyDescent="0.35">
      <c r="A1062" s="24" t="s">
        <v>221</v>
      </c>
      <c r="B1062" s="24" t="s">
        <v>217</v>
      </c>
      <c r="C1062" s="24">
        <v>5.0999999999999996</v>
      </c>
    </row>
    <row r="1063" spans="1:3" x14ac:dyDescent="0.35">
      <c r="A1063" s="24" t="s">
        <v>221</v>
      </c>
      <c r="B1063" s="24" t="s">
        <v>219</v>
      </c>
      <c r="C1063" s="24">
        <v>3.9</v>
      </c>
    </row>
    <row r="1064" spans="1:3" x14ac:dyDescent="0.35">
      <c r="A1064" s="24" t="s">
        <v>221</v>
      </c>
      <c r="B1064" s="24" t="s">
        <v>219</v>
      </c>
      <c r="C1064" s="24">
        <v>4.5</v>
      </c>
    </row>
    <row r="1065" spans="1:3" x14ac:dyDescent="0.35">
      <c r="A1065" s="24" t="s">
        <v>221</v>
      </c>
      <c r="B1065" s="24" t="s">
        <v>219</v>
      </c>
      <c r="C1065" s="24">
        <v>4.5</v>
      </c>
    </row>
    <row r="1066" spans="1:3" x14ac:dyDescent="0.35">
      <c r="A1066" s="24" t="s">
        <v>221</v>
      </c>
      <c r="B1066" s="24" t="s">
        <v>219</v>
      </c>
      <c r="C1066" s="24">
        <v>3.8</v>
      </c>
    </row>
    <row r="1067" spans="1:3" x14ac:dyDescent="0.35">
      <c r="A1067" s="24" t="s">
        <v>221</v>
      </c>
      <c r="B1067" s="24" t="s">
        <v>217</v>
      </c>
      <c r="C1067" s="24">
        <v>4.7</v>
      </c>
    </row>
    <row r="1068" spans="1:3" x14ac:dyDescent="0.35">
      <c r="A1068" s="24" t="s">
        <v>221</v>
      </c>
      <c r="B1068" s="24" t="s">
        <v>223</v>
      </c>
      <c r="C1068" s="24">
        <v>8.4</v>
      </c>
    </row>
    <row r="1069" spans="1:3" x14ac:dyDescent="0.35">
      <c r="A1069" s="24" t="s">
        <v>221</v>
      </c>
      <c r="B1069" s="24" t="s">
        <v>219</v>
      </c>
      <c r="C1069" s="24">
        <v>4.5999999999999996</v>
      </c>
    </row>
    <row r="1070" spans="1:3" x14ac:dyDescent="0.35">
      <c r="A1070" s="24" t="s">
        <v>221</v>
      </c>
      <c r="B1070" s="24" t="s">
        <v>217</v>
      </c>
      <c r="C1070" s="24">
        <v>6.8</v>
      </c>
    </row>
    <row r="1071" spans="1:3" x14ac:dyDescent="0.35">
      <c r="A1071" s="24" t="s">
        <v>221</v>
      </c>
      <c r="B1071" s="24" t="s">
        <v>219</v>
      </c>
      <c r="C1071" s="24">
        <v>6</v>
      </c>
    </row>
    <row r="1072" spans="1:3" x14ac:dyDescent="0.35">
      <c r="A1072" s="24" t="s">
        <v>221</v>
      </c>
      <c r="B1072" s="24" t="s">
        <v>223</v>
      </c>
      <c r="C1072" s="24">
        <v>8.9</v>
      </c>
    </row>
    <row r="1073" spans="1:3" x14ac:dyDescent="0.35">
      <c r="A1073" s="24" t="s">
        <v>221</v>
      </c>
      <c r="B1073" s="24" t="s">
        <v>219</v>
      </c>
      <c r="C1073" s="24">
        <v>8.4</v>
      </c>
    </row>
    <row r="1074" spans="1:3" x14ac:dyDescent="0.35">
      <c r="A1074" s="24" t="s">
        <v>221</v>
      </c>
      <c r="B1074" s="24" t="s">
        <v>224</v>
      </c>
      <c r="C1074" s="24">
        <v>7.6</v>
      </c>
    </row>
    <row r="1075" spans="1:3" x14ac:dyDescent="0.35">
      <c r="A1075" s="24" t="s">
        <v>221</v>
      </c>
      <c r="B1075" s="24" t="s">
        <v>217</v>
      </c>
      <c r="C1075" s="24">
        <v>7.4</v>
      </c>
    </row>
    <row r="1076" spans="1:3" x14ac:dyDescent="0.35">
      <c r="A1076" s="24" t="s">
        <v>221</v>
      </c>
      <c r="B1076" s="24" t="s">
        <v>222</v>
      </c>
      <c r="C1076" s="24">
        <v>4</v>
      </c>
    </row>
    <row r="1077" spans="1:3" x14ac:dyDescent="0.35">
      <c r="A1077" s="24" t="s">
        <v>218</v>
      </c>
      <c r="B1077" s="24" t="s">
        <v>219</v>
      </c>
      <c r="C1077" s="24">
        <v>1.4</v>
      </c>
    </row>
    <row r="1078" spans="1:3" x14ac:dyDescent="0.35">
      <c r="A1078" s="24" t="s">
        <v>221</v>
      </c>
      <c r="B1078" s="24" t="s">
        <v>219</v>
      </c>
      <c r="C1078" s="24">
        <v>4.9000000000000004</v>
      </c>
    </row>
    <row r="1079" spans="1:3" x14ac:dyDescent="0.35">
      <c r="A1079" s="24" t="s">
        <v>221</v>
      </c>
      <c r="B1079" s="24" t="s">
        <v>222</v>
      </c>
      <c r="C1079" s="24">
        <v>3.4</v>
      </c>
    </row>
    <row r="1080" spans="1:3" x14ac:dyDescent="0.35">
      <c r="A1080" s="24" t="s">
        <v>221</v>
      </c>
      <c r="B1080" s="24" t="s">
        <v>217</v>
      </c>
      <c r="C1080" s="24">
        <v>12.1</v>
      </c>
    </row>
    <row r="1081" spans="1:3" x14ac:dyDescent="0.35">
      <c r="A1081" s="24" t="s">
        <v>221</v>
      </c>
      <c r="B1081" s="24" t="s">
        <v>222</v>
      </c>
      <c r="C1081" s="24">
        <v>6.6</v>
      </c>
    </row>
    <row r="1082" spans="1:3" x14ac:dyDescent="0.35">
      <c r="A1082" s="24" t="s">
        <v>221</v>
      </c>
      <c r="B1082" s="24" t="s">
        <v>217</v>
      </c>
      <c r="C1082" s="24">
        <v>4.7</v>
      </c>
    </row>
    <row r="1083" spans="1:3" x14ac:dyDescent="0.35">
      <c r="A1083" s="24" t="s">
        <v>221</v>
      </c>
      <c r="B1083" s="24" t="s">
        <v>219</v>
      </c>
      <c r="C1083" s="24">
        <v>9.5</v>
      </c>
    </row>
    <row r="1084" spans="1:3" x14ac:dyDescent="0.35">
      <c r="A1084" s="24" t="s">
        <v>221</v>
      </c>
      <c r="B1084" s="24" t="s">
        <v>219</v>
      </c>
      <c r="C1084" s="24">
        <v>7.2</v>
      </c>
    </row>
    <row r="1085" spans="1:3" x14ac:dyDescent="0.35">
      <c r="A1085" s="24" t="s">
        <v>221</v>
      </c>
      <c r="B1085" s="24" t="s">
        <v>220</v>
      </c>
      <c r="C1085" s="24">
        <v>3.4</v>
      </c>
    </row>
    <row r="1086" spans="1:3" x14ac:dyDescent="0.35">
      <c r="A1086" s="24" t="s">
        <v>221</v>
      </c>
      <c r="B1086" s="24" t="s">
        <v>219</v>
      </c>
      <c r="C1086" s="24">
        <v>5.2</v>
      </c>
    </row>
    <row r="1087" spans="1:3" x14ac:dyDescent="0.35">
      <c r="A1087" s="24" t="s">
        <v>221</v>
      </c>
      <c r="B1087" s="24" t="s">
        <v>220</v>
      </c>
      <c r="C1087" s="24">
        <v>7.8</v>
      </c>
    </row>
    <row r="1088" spans="1:3" x14ac:dyDescent="0.35">
      <c r="A1088" s="24" t="s">
        <v>221</v>
      </c>
      <c r="B1088" s="24" t="s">
        <v>222</v>
      </c>
      <c r="C1088" s="24">
        <v>6.2</v>
      </c>
    </row>
    <row r="1089" spans="1:3" x14ac:dyDescent="0.35">
      <c r="A1089" s="24" t="s">
        <v>221</v>
      </c>
      <c r="B1089" s="24" t="s">
        <v>217</v>
      </c>
      <c r="C1089" s="24">
        <v>1.5</v>
      </c>
    </row>
    <row r="1090" spans="1:3" x14ac:dyDescent="0.35">
      <c r="A1090" s="24" t="s">
        <v>221</v>
      </c>
      <c r="B1090" s="24" t="s">
        <v>220</v>
      </c>
      <c r="C1090" s="24">
        <v>13.1</v>
      </c>
    </row>
    <row r="1091" spans="1:3" x14ac:dyDescent="0.35">
      <c r="A1091" s="24" t="s">
        <v>221</v>
      </c>
      <c r="B1091" s="24" t="s">
        <v>217</v>
      </c>
      <c r="C1091" s="24">
        <v>6.4</v>
      </c>
    </row>
    <row r="1092" spans="1:3" x14ac:dyDescent="0.35">
      <c r="A1092" s="24" t="s">
        <v>221</v>
      </c>
      <c r="B1092" s="24" t="s">
        <v>222</v>
      </c>
      <c r="C1092" s="24">
        <v>5.5</v>
      </c>
    </row>
    <row r="1093" spans="1:3" x14ac:dyDescent="0.35">
      <c r="A1093" s="24" t="s">
        <v>221</v>
      </c>
      <c r="B1093" s="24" t="s">
        <v>217</v>
      </c>
      <c r="C1093" s="24">
        <v>5.9</v>
      </c>
    </row>
    <row r="1094" spans="1:3" x14ac:dyDescent="0.35">
      <c r="A1094" s="24" t="s">
        <v>221</v>
      </c>
      <c r="B1094" s="24" t="s">
        <v>217</v>
      </c>
      <c r="C1094" s="24">
        <v>6.4</v>
      </c>
    </row>
    <row r="1095" spans="1:3" x14ac:dyDescent="0.35">
      <c r="A1095" s="24" t="s">
        <v>221</v>
      </c>
      <c r="B1095" s="24" t="s">
        <v>217</v>
      </c>
      <c r="C1095" s="24">
        <v>5.6</v>
      </c>
    </row>
    <row r="1096" spans="1:3" x14ac:dyDescent="0.35">
      <c r="A1096" s="24" t="s">
        <v>221</v>
      </c>
      <c r="B1096" s="24" t="s">
        <v>217</v>
      </c>
      <c r="C1096" s="24">
        <v>8.1999999999999993</v>
      </c>
    </row>
    <row r="1097" spans="1:3" x14ac:dyDescent="0.35">
      <c r="A1097" s="24" t="s">
        <v>221</v>
      </c>
      <c r="B1097" s="24" t="s">
        <v>217</v>
      </c>
      <c r="C1097" s="24">
        <v>5.5</v>
      </c>
    </row>
    <row r="1098" spans="1:3" x14ac:dyDescent="0.35">
      <c r="A1098" s="24" t="s">
        <v>221</v>
      </c>
      <c r="B1098" s="24" t="s">
        <v>222</v>
      </c>
      <c r="C1098" s="24">
        <v>5.6</v>
      </c>
    </row>
    <row r="1099" spans="1:3" x14ac:dyDescent="0.35">
      <c r="A1099" s="24" t="s">
        <v>221</v>
      </c>
      <c r="B1099" s="24" t="s">
        <v>217</v>
      </c>
      <c r="C1099" s="24">
        <v>2.8</v>
      </c>
    </row>
    <row r="1100" spans="1:3" x14ac:dyDescent="0.35">
      <c r="A1100" s="24" t="s">
        <v>221</v>
      </c>
      <c r="B1100" s="24" t="s">
        <v>217</v>
      </c>
      <c r="C1100" s="24">
        <v>6.6</v>
      </c>
    </row>
    <row r="1101" spans="1:3" x14ac:dyDescent="0.35">
      <c r="A1101" s="24" t="s">
        <v>221</v>
      </c>
      <c r="B1101" s="24" t="s">
        <v>220</v>
      </c>
      <c r="C1101" s="24">
        <v>8.8000000000000007</v>
      </c>
    </row>
    <row r="1102" spans="1:3" x14ac:dyDescent="0.35">
      <c r="A1102" s="24" t="s">
        <v>221</v>
      </c>
      <c r="B1102" s="24" t="s">
        <v>222</v>
      </c>
      <c r="C1102" s="24">
        <v>6.4</v>
      </c>
    </row>
    <row r="1103" spans="1:3" x14ac:dyDescent="0.35">
      <c r="A1103" s="24" t="s">
        <v>221</v>
      </c>
      <c r="B1103" s="24" t="s">
        <v>219</v>
      </c>
      <c r="C1103" s="24">
        <v>6.1</v>
      </c>
    </row>
    <row r="1104" spans="1:3" x14ac:dyDescent="0.35">
      <c r="A1104" s="24" t="s">
        <v>221</v>
      </c>
      <c r="B1104" s="24" t="s">
        <v>217</v>
      </c>
      <c r="C1104" s="24">
        <v>4.5</v>
      </c>
    </row>
    <row r="1105" spans="1:3" x14ac:dyDescent="0.35">
      <c r="A1105" s="24" t="s">
        <v>221</v>
      </c>
      <c r="B1105" s="24" t="s">
        <v>217</v>
      </c>
      <c r="C1105" s="24">
        <v>8.4</v>
      </c>
    </row>
    <row r="1106" spans="1:3" x14ac:dyDescent="0.35">
      <c r="A1106" s="24" t="s">
        <v>221</v>
      </c>
      <c r="B1106" s="24" t="s">
        <v>219</v>
      </c>
      <c r="C1106" s="24">
        <v>5.5</v>
      </c>
    </row>
    <row r="1107" spans="1:3" x14ac:dyDescent="0.35">
      <c r="A1107" s="24" t="s">
        <v>221</v>
      </c>
      <c r="B1107" s="24" t="s">
        <v>217</v>
      </c>
      <c r="C1107" s="24">
        <v>4.5999999999999996</v>
      </c>
    </row>
    <row r="1108" spans="1:3" x14ac:dyDescent="0.35">
      <c r="A1108" s="24" t="s">
        <v>221</v>
      </c>
      <c r="B1108" s="24" t="s">
        <v>223</v>
      </c>
      <c r="C1108" s="24">
        <v>6.7</v>
      </c>
    </row>
    <row r="1109" spans="1:3" x14ac:dyDescent="0.35">
      <c r="A1109" s="24" t="s">
        <v>218</v>
      </c>
      <c r="B1109" s="24" t="s">
        <v>223</v>
      </c>
      <c r="C1109" s="24">
        <v>7.4</v>
      </c>
    </row>
    <row r="1110" spans="1:3" x14ac:dyDescent="0.35">
      <c r="A1110" s="24" t="s">
        <v>221</v>
      </c>
      <c r="B1110" s="24" t="s">
        <v>224</v>
      </c>
      <c r="C1110" s="24">
        <v>13.7</v>
      </c>
    </row>
    <row r="1111" spans="1:3" x14ac:dyDescent="0.35">
      <c r="A1111" s="24" t="s">
        <v>221</v>
      </c>
      <c r="B1111" s="24" t="s">
        <v>219</v>
      </c>
      <c r="C1111" s="24">
        <v>6.9</v>
      </c>
    </row>
    <row r="1112" spans="1:3" x14ac:dyDescent="0.35">
      <c r="A1112" s="24" t="s">
        <v>218</v>
      </c>
      <c r="B1112" s="24" t="s">
        <v>222</v>
      </c>
      <c r="C1112" s="24">
        <v>7.9</v>
      </c>
    </row>
    <row r="1113" spans="1:3" x14ac:dyDescent="0.35">
      <c r="A1113" s="24" t="s">
        <v>218</v>
      </c>
      <c r="B1113" s="24" t="s">
        <v>217</v>
      </c>
      <c r="C1113" s="24">
        <v>2.8</v>
      </c>
    </row>
    <row r="1114" spans="1:3" x14ac:dyDescent="0.35">
      <c r="A1114" s="24" t="s">
        <v>218</v>
      </c>
      <c r="B1114" s="24" t="s">
        <v>219</v>
      </c>
      <c r="C1114" s="24">
        <v>11.4</v>
      </c>
    </row>
    <row r="1115" spans="1:3" x14ac:dyDescent="0.35">
      <c r="A1115" s="24" t="s">
        <v>218</v>
      </c>
      <c r="B1115" s="24" t="s">
        <v>220</v>
      </c>
      <c r="C1115" s="24">
        <v>4.5999999999999996</v>
      </c>
    </row>
    <row r="1116" spans="1:3" x14ac:dyDescent="0.35">
      <c r="A1116" s="24" t="s">
        <v>221</v>
      </c>
      <c r="B1116" s="24" t="s">
        <v>217</v>
      </c>
      <c r="C1116" s="24">
        <v>2.9</v>
      </c>
    </row>
    <row r="1117" spans="1:3" x14ac:dyDescent="0.35">
      <c r="A1117" s="24" t="s">
        <v>221</v>
      </c>
      <c r="B1117" s="24" t="s">
        <v>219</v>
      </c>
      <c r="C1117" s="24">
        <v>2.8</v>
      </c>
    </row>
    <row r="1118" spans="1:3" x14ac:dyDescent="0.35">
      <c r="A1118" s="24" t="s">
        <v>218</v>
      </c>
      <c r="B1118" s="24" t="s">
        <v>222</v>
      </c>
      <c r="C1118" s="24">
        <v>3.3</v>
      </c>
    </row>
    <row r="1119" spans="1:3" x14ac:dyDescent="0.35">
      <c r="A1119" s="24" t="s">
        <v>218</v>
      </c>
      <c r="B1119" s="24" t="s">
        <v>219</v>
      </c>
      <c r="C1119" s="24">
        <v>11.2</v>
      </c>
    </row>
    <row r="1120" spans="1:3" x14ac:dyDescent="0.35">
      <c r="A1120" s="24" t="s">
        <v>221</v>
      </c>
      <c r="B1120" s="24" t="s">
        <v>217</v>
      </c>
      <c r="C1120" s="24">
        <v>3.6</v>
      </c>
    </row>
    <row r="1121" spans="1:3" x14ac:dyDescent="0.35">
      <c r="A1121" s="24" t="s">
        <v>218</v>
      </c>
      <c r="B1121" s="24" t="s">
        <v>220</v>
      </c>
      <c r="C1121" s="24">
        <v>5.5</v>
      </c>
    </row>
    <row r="1122" spans="1:3" x14ac:dyDescent="0.35">
      <c r="A1122" s="24" t="s">
        <v>218</v>
      </c>
      <c r="B1122" s="24" t="s">
        <v>217</v>
      </c>
      <c r="C1122" s="24">
        <v>3.3</v>
      </c>
    </row>
    <row r="1123" spans="1:3" x14ac:dyDescent="0.35">
      <c r="A1123" s="24" t="s">
        <v>218</v>
      </c>
      <c r="B1123" s="24" t="s">
        <v>217</v>
      </c>
      <c r="C1123" s="24">
        <v>9.1999999999999993</v>
      </c>
    </row>
    <row r="1124" spans="1:3" x14ac:dyDescent="0.35">
      <c r="A1124" s="24" t="s">
        <v>218</v>
      </c>
      <c r="B1124" s="24" t="s">
        <v>217</v>
      </c>
      <c r="C1124" s="24">
        <v>3.6</v>
      </c>
    </row>
    <row r="1125" spans="1:3" x14ac:dyDescent="0.35">
      <c r="A1125" s="24" t="s">
        <v>218</v>
      </c>
      <c r="B1125" s="24" t="s">
        <v>219</v>
      </c>
      <c r="C1125" s="24">
        <v>8.1999999999999993</v>
      </c>
    </row>
    <row r="1126" spans="1:3" x14ac:dyDescent="0.35">
      <c r="A1126" s="24" t="s">
        <v>218</v>
      </c>
      <c r="B1126" s="24" t="s">
        <v>222</v>
      </c>
      <c r="C1126" s="24">
        <v>6.5</v>
      </c>
    </row>
    <row r="1127" spans="1:3" x14ac:dyDescent="0.35">
      <c r="A1127" s="24" t="s">
        <v>218</v>
      </c>
      <c r="B1127" s="24" t="s">
        <v>220</v>
      </c>
      <c r="C1127" s="24">
        <v>4.2</v>
      </c>
    </row>
    <row r="1128" spans="1:3" x14ac:dyDescent="0.35">
      <c r="A1128" s="24" t="s">
        <v>218</v>
      </c>
      <c r="B1128" s="24" t="s">
        <v>220</v>
      </c>
      <c r="C1128" s="24">
        <v>1.7</v>
      </c>
    </row>
    <row r="1129" spans="1:3" x14ac:dyDescent="0.35">
      <c r="A1129" s="24" t="s">
        <v>218</v>
      </c>
      <c r="B1129" s="24" t="s">
        <v>219</v>
      </c>
      <c r="C1129" s="24">
        <v>6</v>
      </c>
    </row>
    <row r="1130" spans="1:3" x14ac:dyDescent="0.35">
      <c r="A1130" s="24" t="s">
        <v>218</v>
      </c>
      <c r="B1130" s="24" t="s">
        <v>219</v>
      </c>
      <c r="C1130" s="24">
        <v>6.8</v>
      </c>
    </row>
    <row r="1131" spans="1:3" x14ac:dyDescent="0.35">
      <c r="A1131" s="24" t="s">
        <v>218</v>
      </c>
      <c r="B1131" s="24" t="s">
        <v>224</v>
      </c>
      <c r="C1131" s="24">
        <v>10.199999999999999</v>
      </c>
    </row>
    <row r="1132" spans="1:3" x14ac:dyDescent="0.35">
      <c r="A1132" s="24" t="s">
        <v>218</v>
      </c>
      <c r="B1132" s="24" t="s">
        <v>217</v>
      </c>
      <c r="C1132" s="24">
        <v>6.3</v>
      </c>
    </row>
    <row r="1133" spans="1:3" x14ac:dyDescent="0.35">
      <c r="A1133" s="24" t="s">
        <v>218</v>
      </c>
      <c r="B1133" s="24" t="s">
        <v>217</v>
      </c>
      <c r="C1133" s="24">
        <v>5.7</v>
      </c>
    </row>
    <row r="1134" spans="1:3" x14ac:dyDescent="0.35">
      <c r="A1134" s="24" t="s">
        <v>218</v>
      </c>
      <c r="B1134" s="24" t="s">
        <v>219</v>
      </c>
      <c r="C1134" s="24">
        <v>6.5</v>
      </c>
    </row>
    <row r="1135" spans="1:3" x14ac:dyDescent="0.35">
      <c r="A1135" s="24" t="s">
        <v>218</v>
      </c>
      <c r="B1135" s="24" t="s">
        <v>217</v>
      </c>
      <c r="C1135" s="24">
        <v>1.5</v>
      </c>
    </row>
    <row r="1136" spans="1:3" x14ac:dyDescent="0.35">
      <c r="A1136" s="24" t="s">
        <v>218</v>
      </c>
      <c r="B1136" s="24" t="s">
        <v>217</v>
      </c>
      <c r="C1136" s="24">
        <v>6.6</v>
      </c>
    </row>
    <row r="1137" spans="1:3" x14ac:dyDescent="0.35">
      <c r="A1137" s="24" t="s">
        <v>218</v>
      </c>
      <c r="B1137" s="24" t="s">
        <v>217</v>
      </c>
      <c r="C1137" s="24">
        <v>1.6</v>
      </c>
    </row>
    <row r="1138" spans="1:3" x14ac:dyDescent="0.35">
      <c r="A1138" s="24" t="s">
        <v>218</v>
      </c>
      <c r="B1138" s="24" t="s">
        <v>217</v>
      </c>
      <c r="C1138" s="24">
        <v>1.2</v>
      </c>
    </row>
    <row r="1139" spans="1:3" x14ac:dyDescent="0.35">
      <c r="A1139" s="24" t="s">
        <v>218</v>
      </c>
      <c r="B1139" s="24" t="s">
        <v>217</v>
      </c>
      <c r="C1139" s="24">
        <v>1.2</v>
      </c>
    </row>
    <row r="1140" spans="1:3" x14ac:dyDescent="0.35">
      <c r="A1140" s="24" t="s">
        <v>218</v>
      </c>
      <c r="B1140" s="24" t="s">
        <v>219</v>
      </c>
      <c r="C1140" s="24">
        <v>5.0999999999999996</v>
      </c>
    </row>
    <row r="1141" spans="1:3" x14ac:dyDescent="0.35">
      <c r="A1141" s="24" t="s">
        <v>218</v>
      </c>
      <c r="B1141" s="24" t="s">
        <v>219</v>
      </c>
      <c r="C1141" s="24">
        <v>5.7</v>
      </c>
    </row>
    <row r="1142" spans="1:3" x14ac:dyDescent="0.35">
      <c r="A1142" s="24" t="s">
        <v>218</v>
      </c>
      <c r="B1142" s="24" t="s">
        <v>217</v>
      </c>
      <c r="C1142" s="24">
        <v>6.5</v>
      </c>
    </row>
    <row r="1143" spans="1:3" x14ac:dyDescent="0.35">
      <c r="A1143" s="24" t="s">
        <v>218</v>
      </c>
      <c r="B1143" s="24" t="s">
        <v>217</v>
      </c>
      <c r="C1143" s="24">
        <v>0.4</v>
      </c>
    </row>
    <row r="1144" spans="1:3" x14ac:dyDescent="0.35">
      <c r="A1144" s="24" t="s">
        <v>218</v>
      </c>
      <c r="B1144" s="24" t="s">
        <v>217</v>
      </c>
      <c r="C1144" s="24">
        <v>5.0999999999999996</v>
      </c>
    </row>
    <row r="1145" spans="1:3" x14ac:dyDescent="0.35">
      <c r="A1145" s="24" t="s">
        <v>218</v>
      </c>
      <c r="B1145" s="24" t="s">
        <v>217</v>
      </c>
      <c r="C1145" s="24">
        <v>3.4</v>
      </c>
    </row>
    <row r="1146" spans="1:3" x14ac:dyDescent="0.35">
      <c r="A1146" s="24" t="s">
        <v>218</v>
      </c>
      <c r="B1146" s="24" t="s">
        <v>219</v>
      </c>
      <c r="C1146" s="24">
        <v>7</v>
      </c>
    </row>
    <row r="1147" spans="1:3" x14ac:dyDescent="0.35">
      <c r="A1147" s="24" t="s">
        <v>218</v>
      </c>
      <c r="B1147" s="24" t="s">
        <v>217</v>
      </c>
      <c r="C1147" s="24">
        <v>1.6</v>
      </c>
    </row>
    <row r="1148" spans="1:3" x14ac:dyDescent="0.35">
      <c r="A1148" s="24" t="s">
        <v>218</v>
      </c>
      <c r="B1148" s="24" t="s">
        <v>219</v>
      </c>
      <c r="C1148" s="24">
        <v>3.2</v>
      </c>
    </row>
    <row r="1149" spans="1:3" x14ac:dyDescent="0.35">
      <c r="A1149" s="24" t="s">
        <v>218</v>
      </c>
      <c r="B1149" s="24" t="s">
        <v>217</v>
      </c>
      <c r="C1149" s="24">
        <v>0</v>
      </c>
    </row>
    <row r="1150" spans="1:3" x14ac:dyDescent="0.35">
      <c r="A1150" s="24" t="s">
        <v>218</v>
      </c>
      <c r="B1150" s="24" t="s">
        <v>219</v>
      </c>
      <c r="C1150" s="24">
        <v>4.7</v>
      </c>
    </row>
    <row r="1151" spans="1:3" x14ac:dyDescent="0.35">
      <c r="A1151" s="24" t="s">
        <v>218</v>
      </c>
      <c r="B1151" s="24" t="s">
        <v>217</v>
      </c>
      <c r="C1151" s="24">
        <v>6.1</v>
      </c>
    </row>
    <row r="1152" spans="1:3" x14ac:dyDescent="0.35">
      <c r="A1152" s="24" t="s">
        <v>218</v>
      </c>
      <c r="B1152" s="24" t="s">
        <v>217</v>
      </c>
      <c r="C1152" s="24">
        <v>2</v>
      </c>
    </row>
    <row r="1153" spans="1:3" x14ac:dyDescent="0.35">
      <c r="A1153" s="24" t="s">
        <v>218</v>
      </c>
      <c r="B1153" s="24" t="s">
        <v>220</v>
      </c>
      <c r="C1153" s="24">
        <v>5.8</v>
      </c>
    </row>
    <row r="1154" spans="1:3" x14ac:dyDescent="0.35">
      <c r="A1154" s="24" t="s">
        <v>218</v>
      </c>
      <c r="B1154" s="24" t="s">
        <v>224</v>
      </c>
      <c r="C1154" s="24">
        <v>11.4</v>
      </c>
    </row>
    <row r="1155" spans="1:3" x14ac:dyDescent="0.35">
      <c r="A1155" s="24" t="s">
        <v>221</v>
      </c>
      <c r="B1155" s="24" t="s">
        <v>217</v>
      </c>
      <c r="C1155" s="24">
        <v>0.1</v>
      </c>
    </row>
    <row r="1156" spans="1:3" x14ac:dyDescent="0.35">
      <c r="A1156" s="24" t="s">
        <v>218</v>
      </c>
      <c r="B1156" s="24" t="s">
        <v>219</v>
      </c>
      <c r="C1156" s="24">
        <v>5.9</v>
      </c>
    </row>
    <row r="1157" spans="1:3" x14ac:dyDescent="0.35">
      <c r="A1157" s="24" t="s">
        <v>218</v>
      </c>
      <c r="B1157" s="24" t="s">
        <v>217</v>
      </c>
      <c r="C1157" s="24">
        <v>4.3</v>
      </c>
    </row>
    <row r="1158" spans="1:3" x14ac:dyDescent="0.35">
      <c r="A1158" s="24" t="s">
        <v>218</v>
      </c>
      <c r="B1158" s="24" t="s">
        <v>217</v>
      </c>
      <c r="C1158" s="24">
        <v>2.5</v>
      </c>
    </row>
    <row r="1159" spans="1:3" x14ac:dyDescent="0.35">
      <c r="A1159" s="24" t="s">
        <v>218</v>
      </c>
      <c r="B1159" s="24" t="s">
        <v>223</v>
      </c>
      <c r="C1159" s="24">
        <v>8.9</v>
      </c>
    </row>
    <row r="1160" spans="1:3" x14ac:dyDescent="0.35">
      <c r="A1160" s="24" t="s">
        <v>218</v>
      </c>
      <c r="B1160" s="24" t="s">
        <v>222</v>
      </c>
      <c r="C1160" s="24">
        <v>5.3</v>
      </c>
    </row>
    <row r="1161" spans="1:3" x14ac:dyDescent="0.35">
      <c r="A1161" s="24" t="s">
        <v>218</v>
      </c>
      <c r="B1161" s="24" t="s">
        <v>222</v>
      </c>
      <c r="C1161" s="24">
        <v>4.8</v>
      </c>
    </row>
    <row r="1162" spans="1:3" x14ac:dyDescent="0.35">
      <c r="A1162" s="24" t="s">
        <v>218</v>
      </c>
      <c r="B1162" s="24" t="s">
        <v>220</v>
      </c>
      <c r="C1162" s="24">
        <v>7</v>
      </c>
    </row>
    <row r="1163" spans="1:3" x14ac:dyDescent="0.35">
      <c r="A1163" s="24" t="s">
        <v>221</v>
      </c>
      <c r="B1163" s="24" t="s">
        <v>219</v>
      </c>
      <c r="C1163" s="24">
        <v>5.7</v>
      </c>
    </row>
    <row r="1164" spans="1:3" x14ac:dyDescent="0.35">
      <c r="A1164" s="24" t="s">
        <v>218</v>
      </c>
      <c r="B1164" s="24" t="s">
        <v>217</v>
      </c>
      <c r="C1164" s="24">
        <v>4.4000000000000004</v>
      </c>
    </row>
    <row r="1165" spans="1:3" x14ac:dyDescent="0.35">
      <c r="A1165" s="24" t="s">
        <v>218</v>
      </c>
      <c r="B1165" s="24" t="s">
        <v>217</v>
      </c>
      <c r="C1165" s="24">
        <v>2.4</v>
      </c>
    </row>
    <row r="1166" spans="1:3" x14ac:dyDescent="0.35">
      <c r="A1166" s="24" t="s">
        <v>218</v>
      </c>
      <c r="B1166" s="24" t="s">
        <v>222</v>
      </c>
      <c r="C1166" s="24">
        <v>6.7</v>
      </c>
    </row>
    <row r="1167" spans="1:3" x14ac:dyDescent="0.35">
      <c r="A1167" s="24" t="s">
        <v>218</v>
      </c>
      <c r="B1167" s="24" t="s">
        <v>219</v>
      </c>
      <c r="C1167" s="24">
        <v>5.0999999999999996</v>
      </c>
    </row>
    <row r="1168" spans="1:3" x14ac:dyDescent="0.35">
      <c r="A1168" s="24" t="s">
        <v>218</v>
      </c>
      <c r="B1168" s="24" t="s">
        <v>219</v>
      </c>
      <c r="C1168" s="24">
        <v>4.0999999999999996</v>
      </c>
    </row>
    <row r="1169" spans="1:3" x14ac:dyDescent="0.35">
      <c r="A1169" s="24" t="s">
        <v>218</v>
      </c>
      <c r="B1169" s="24" t="s">
        <v>222</v>
      </c>
      <c r="C1169" s="24">
        <v>5.0999999999999996</v>
      </c>
    </row>
    <row r="1170" spans="1:3" x14ac:dyDescent="0.35">
      <c r="A1170" s="24" t="s">
        <v>218</v>
      </c>
      <c r="B1170" s="24" t="s">
        <v>217</v>
      </c>
      <c r="C1170" s="24">
        <v>1.4</v>
      </c>
    </row>
    <row r="1171" spans="1:3" x14ac:dyDescent="0.35">
      <c r="A1171" s="24" t="s">
        <v>221</v>
      </c>
      <c r="B1171" s="24" t="s">
        <v>219</v>
      </c>
      <c r="C1171" s="24">
        <v>11.1</v>
      </c>
    </row>
    <row r="1172" spans="1:3" x14ac:dyDescent="0.35">
      <c r="A1172" s="24" t="s">
        <v>221</v>
      </c>
      <c r="B1172" s="24" t="s">
        <v>219</v>
      </c>
      <c r="C1172" s="24">
        <v>0</v>
      </c>
    </row>
    <row r="1173" spans="1:3" x14ac:dyDescent="0.35">
      <c r="A1173" s="24" t="s">
        <v>221</v>
      </c>
      <c r="B1173" s="24" t="s">
        <v>219</v>
      </c>
      <c r="C1173" s="24">
        <v>0.3</v>
      </c>
    </row>
    <row r="1174" spans="1:3" x14ac:dyDescent="0.35">
      <c r="A1174" s="24" t="s">
        <v>221</v>
      </c>
      <c r="B1174" s="24" t="s">
        <v>217</v>
      </c>
      <c r="C1174" s="24">
        <v>2.2000000000000002</v>
      </c>
    </row>
    <row r="1175" spans="1:3" x14ac:dyDescent="0.35">
      <c r="A1175" s="24" t="s">
        <v>221</v>
      </c>
      <c r="B1175" s="24" t="s">
        <v>222</v>
      </c>
      <c r="C1175" s="24">
        <v>0</v>
      </c>
    </row>
    <row r="1176" spans="1:3" x14ac:dyDescent="0.35">
      <c r="A1176" s="24" t="s">
        <v>221</v>
      </c>
      <c r="B1176" s="24" t="s">
        <v>219</v>
      </c>
      <c r="C1176" s="24">
        <v>7.6</v>
      </c>
    </row>
    <row r="1177" spans="1:3" x14ac:dyDescent="0.35">
      <c r="A1177" s="24" t="s">
        <v>221</v>
      </c>
      <c r="B1177" s="24" t="s">
        <v>217</v>
      </c>
      <c r="C1177" s="24">
        <v>0</v>
      </c>
    </row>
    <row r="1178" spans="1:3" x14ac:dyDescent="0.35">
      <c r="A1178" s="24" t="s">
        <v>221</v>
      </c>
      <c r="B1178" s="24" t="s">
        <v>219</v>
      </c>
      <c r="C1178" s="24">
        <v>0</v>
      </c>
    </row>
    <row r="1179" spans="1:3" x14ac:dyDescent="0.35">
      <c r="A1179" s="24" t="s">
        <v>221</v>
      </c>
      <c r="B1179" s="24" t="s">
        <v>217</v>
      </c>
      <c r="C1179" s="24">
        <v>1.3</v>
      </c>
    </row>
    <row r="1180" spans="1:3" x14ac:dyDescent="0.35">
      <c r="A1180" s="24" t="s">
        <v>221</v>
      </c>
      <c r="B1180" s="24" t="s">
        <v>217</v>
      </c>
      <c r="C1180" s="24">
        <v>2.6</v>
      </c>
    </row>
    <row r="1181" spans="1:3" x14ac:dyDescent="0.35">
      <c r="A1181" s="24" t="s">
        <v>221</v>
      </c>
      <c r="B1181" s="24" t="s">
        <v>219</v>
      </c>
      <c r="C1181" s="24">
        <v>8</v>
      </c>
    </row>
    <row r="1182" spans="1:3" x14ac:dyDescent="0.35">
      <c r="A1182" s="24" t="s">
        <v>221</v>
      </c>
      <c r="B1182" s="24" t="s">
        <v>219</v>
      </c>
      <c r="C1182" s="24">
        <v>0</v>
      </c>
    </row>
    <row r="1183" spans="1:3" x14ac:dyDescent="0.35">
      <c r="A1183" s="24" t="s">
        <v>221</v>
      </c>
      <c r="B1183" s="24" t="s">
        <v>217</v>
      </c>
      <c r="C1183" s="24">
        <v>6.5</v>
      </c>
    </row>
    <row r="1184" spans="1:3" x14ac:dyDescent="0.35">
      <c r="A1184" s="24" t="s">
        <v>221</v>
      </c>
      <c r="B1184" s="24" t="s">
        <v>219</v>
      </c>
      <c r="C1184" s="24">
        <v>10.3</v>
      </c>
    </row>
    <row r="1185" spans="1:3" x14ac:dyDescent="0.35">
      <c r="A1185" s="24" t="s">
        <v>221</v>
      </c>
      <c r="B1185" s="24" t="s">
        <v>223</v>
      </c>
      <c r="C1185" s="24">
        <v>1.3</v>
      </c>
    </row>
    <row r="1186" spans="1:3" x14ac:dyDescent="0.35">
      <c r="A1186" s="24" t="s">
        <v>221</v>
      </c>
      <c r="B1186" s="24" t="s">
        <v>217</v>
      </c>
      <c r="C1186" s="24">
        <v>0.7</v>
      </c>
    </row>
    <row r="1187" spans="1:3" x14ac:dyDescent="0.35">
      <c r="A1187" s="24" t="s">
        <v>221</v>
      </c>
      <c r="B1187" s="24" t="s">
        <v>222</v>
      </c>
      <c r="C1187" s="24">
        <v>6.2</v>
      </c>
    </row>
    <row r="1188" spans="1:3" x14ac:dyDescent="0.35">
      <c r="A1188" s="24" t="s">
        <v>221</v>
      </c>
      <c r="B1188" s="24" t="s">
        <v>220</v>
      </c>
      <c r="C1188" s="24">
        <v>10.1</v>
      </c>
    </row>
    <row r="1189" spans="1:3" x14ac:dyDescent="0.35">
      <c r="A1189" s="24" t="s">
        <v>221</v>
      </c>
      <c r="B1189" s="24" t="s">
        <v>217</v>
      </c>
      <c r="C1189" s="24">
        <v>2.9</v>
      </c>
    </row>
    <row r="1190" spans="1:3" x14ac:dyDescent="0.35">
      <c r="A1190" s="24" t="s">
        <v>221</v>
      </c>
      <c r="B1190" s="24" t="s">
        <v>217</v>
      </c>
      <c r="C1190" s="24">
        <v>1.9</v>
      </c>
    </row>
    <row r="1191" spans="1:3" x14ac:dyDescent="0.35">
      <c r="A1191" s="24" t="s">
        <v>221</v>
      </c>
      <c r="B1191" s="24" t="s">
        <v>217</v>
      </c>
      <c r="C1191" s="24">
        <v>0.6</v>
      </c>
    </row>
    <row r="1192" spans="1:3" x14ac:dyDescent="0.35">
      <c r="A1192" s="24" t="s">
        <v>221</v>
      </c>
      <c r="B1192" s="24" t="s">
        <v>219</v>
      </c>
      <c r="C1192" s="24">
        <v>9.6999999999999993</v>
      </c>
    </row>
    <row r="1193" spans="1:3" x14ac:dyDescent="0.35">
      <c r="A1193" s="24" t="s">
        <v>221</v>
      </c>
      <c r="B1193" s="24" t="s">
        <v>223</v>
      </c>
      <c r="C1193" s="24">
        <v>2.5</v>
      </c>
    </row>
    <row r="1194" spans="1:3" x14ac:dyDescent="0.35">
      <c r="A1194" s="24" t="s">
        <v>221</v>
      </c>
      <c r="B1194" s="24" t="s">
        <v>223</v>
      </c>
      <c r="C1194" s="24">
        <v>11.4</v>
      </c>
    </row>
    <row r="1195" spans="1:3" x14ac:dyDescent="0.35">
      <c r="A1195" s="24" t="s">
        <v>221</v>
      </c>
      <c r="B1195" s="24" t="s">
        <v>223</v>
      </c>
      <c r="C1195" s="24">
        <v>16.8</v>
      </c>
    </row>
    <row r="1196" spans="1:3" x14ac:dyDescent="0.35">
      <c r="A1196" s="24" t="s">
        <v>221</v>
      </c>
      <c r="B1196" s="24" t="s">
        <v>217</v>
      </c>
      <c r="C1196" s="24">
        <v>0.5</v>
      </c>
    </row>
    <row r="1197" spans="1:3" x14ac:dyDescent="0.35">
      <c r="A1197" s="24" t="s">
        <v>221</v>
      </c>
      <c r="B1197" s="24" t="s">
        <v>217</v>
      </c>
      <c r="C1197" s="24">
        <v>0.4</v>
      </c>
    </row>
    <row r="1198" spans="1:3" x14ac:dyDescent="0.35">
      <c r="A1198" s="24" t="s">
        <v>221</v>
      </c>
      <c r="B1198" s="24" t="s">
        <v>217</v>
      </c>
      <c r="C1198" s="24">
        <v>0</v>
      </c>
    </row>
    <row r="1199" spans="1:3" x14ac:dyDescent="0.35">
      <c r="A1199" s="24" t="s">
        <v>221</v>
      </c>
      <c r="B1199" s="24" t="s">
        <v>219</v>
      </c>
      <c r="C1199" s="24">
        <v>4</v>
      </c>
    </row>
    <row r="1200" spans="1:3" x14ac:dyDescent="0.35">
      <c r="A1200" s="24" t="s">
        <v>221</v>
      </c>
      <c r="B1200" s="24" t="s">
        <v>219</v>
      </c>
      <c r="C1200" s="24">
        <v>0.2</v>
      </c>
    </row>
    <row r="1201" spans="1:3" x14ac:dyDescent="0.35">
      <c r="A1201" s="24" t="s">
        <v>221</v>
      </c>
      <c r="B1201" s="24" t="s">
        <v>217</v>
      </c>
      <c r="C1201" s="24">
        <v>2.2999999999999998</v>
      </c>
    </row>
    <row r="1202" spans="1:3" x14ac:dyDescent="0.35">
      <c r="A1202" s="24" t="s">
        <v>221</v>
      </c>
      <c r="B1202" s="24" t="s">
        <v>217</v>
      </c>
      <c r="C1202" s="24">
        <v>8</v>
      </c>
    </row>
    <row r="1203" spans="1:3" x14ac:dyDescent="0.35">
      <c r="A1203" s="24" t="s">
        <v>221</v>
      </c>
      <c r="B1203" s="24" t="s">
        <v>219</v>
      </c>
      <c r="C1203" s="24">
        <v>7.9</v>
      </c>
    </row>
    <row r="1204" spans="1:3" x14ac:dyDescent="0.35">
      <c r="A1204" s="24" t="s">
        <v>221</v>
      </c>
      <c r="B1204" s="24" t="s">
        <v>219</v>
      </c>
      <c r="C1204" s="24">
        <v>1.3</v>
      </c>
    </row>
    <row r="1205" spans="1:3" x14ac:dyDescent="0.35">
      <c r="A1205" s="24" t="s">
        <v>221</v>
      </c>
      <c r="B1205" s="24" t="s">
        <v>219</v>
      </c>
      <c r="C1205" s="24">
        <v>2.7</v>
      </c>
    </row>
    <row r="1206" spans="1:3" x14ac:dyDescent="0.35">
      <c r="A1206" s="24" t="s">
        <v>221</v>
      </c>
      <c r="B1206" s="24" t="s">
        <v>220</v>
      </c>
      <c r="C1206" s="24">
        <v>4.9000000000000004</v>
      </c>
    </row>
    <row r="1207" spans="1:3" x14ac:dyDescent="0.35">
      <c r="A1207" s="24" t="s">
        <v>221</v>
      </c>
      <c r="B1207" s="24" t="s">
        <v>219</v>
      </c>
      <c r="C1207" s="24">
        <v>10.4</v>
      </c>
    </row>
    <row r="1208" spans="1:3" x14ac:dyDescent="0.35">
      <c r="A1208" s="24" t="s">
        <v>221</v>
      </c>
      <c r="B1208" s="24" t="s">
        <v>217</v>
      </c>
      <c r="C1208" s="24">
        <v>0</v>
      </c>
    </row>
    <row r="1209" spans="1:3" x14ac:dyDescent="0.35">
      <c r="A1209" s="24" t="s">
        <v>221</v>
      </c>
      <c r="B1209" s="24" t="s">
        <v>217</v>
      </c>
      <c r="C1209" s="24">
        <v>0.7</v>
      </c>
    </row>
    <row r="1210" spans="1:3" x14ac:dyDescent="0.35">
      <c r="A1210" s="24" t="s">
        <v>221</v>
      </c>
      <c r="B1210" s="24" t="s">
        <v>219</v>
      </c>
      <c r="C1210" s="24">
        <v>2.7</v>
      </c>
    </row>
    <row r="1211" spans="1:3" x14ac:dyDescent="0.35">
      <c r="A1211" s="24" t="s">
        <v>221</v>
      </c>
      <c r="B1211" s="24" t="s">
        <v>219</v>
      </c>
      <c r="C1211" s="24">
        <v>15.2</v>
      </c>
    </row>
    <row r="1212" spans="1:3" x14ac:dyDescent="0.35">
      <c r="A1212" s="24" t="s">
        <v>221</v>
      </c>
      <c r="B1212" s="24" t="s">
        <v>219</v>
      </c>
      <c r="C1212" s="24">
        <v>4.7</v>
      </c>
    </row>
    <row r="1213" spans="1:3" x14ac:dyDescent="0.35">
      <c r="A1213" s="24" t="s">
        <v>221</v>
      </c>
      <c r="B1213" s="24" t="s">
        <v>219</v>
      </c>
      <c r="C1213" s="24">
        <v>8.3000000000000007</v>
      </c>
    </row>
    <row r="1214" spans="1:3" x14ac:dyDescent="0.35">
      <c r="A1214" s="24" t="s">
        <v>221</v>
      </c>
      <c r="B1214" s="24" t="s">
        <v>223</v>
      </c>
      <c r="C1214" s="24">
        <v>4</v>
      </c>
    </row>
    <row r="1215" spans="1:3" x14ac:dyDescent="0.35">
      <c r="A1215" s="24" t="s">
        <v>221</v>
      </c>
      <c r="B1215" s="24" t="s">
        <v>217</v>
      </c>
      <c r="C1215" s="24">
        <v>6.6</v>
      </c>
    </row>
    <row r="1216" spans="1:3" x14ac:dyDescent="0.35">
      <c r="A1216" s="24" t="s">
        <v>221</v>
      </c>
      <c r="B1216" s="24" t="s">
        <v>222</v>
      </c>
      <c r="C1216" s="24">
        <v>3.3</v>
      </c>
    </row>
    <row r="1217" spans="1:3" x14ac:dyDescent="0.35">
      <c r="A1217" s="24" t="s">
        <v>221</v>
      </c>
      <c r="B1217" s="24" t="s">
        <v>217</v>
      </c>
      <c r="C1217" s="24">
        <v>3.8</v>
      </c>
    </row>
    <row r="1218" spans="1:3" x14ac:dyDescent="0.35">
      <c r="A1218" s="24" t="s">
        <v>221</v>
      </c>
      <c r="B1218" s="24" t="s">
        <v>217</v>
      </c>
      <c r="C1218" s="24">
        <v>1.2</v>
      </c>
    </row>
    <row r="1219" spans="1:3" x14ac:dyDescent="0.35">
      <c r="A1219" s="24" t="s">
        <v>221</v>
      </c>
      <c r="B1219" s="24" t="s">
        <v>217</v>
      </c>
      <c r="C1219" s="24">
        <v>3.4</v>
      </c>
    </row>
    <row r="1220" spans="1:3" x14ac:dyDescent="0.35">
      <c r="A1220" s="24" t="s">
        <v>221</v>
      </c>
      <c r="B1220" s="24" t="s">
        <v>217</v>
      </c>
      <c r="C1220" s="24">
        <v>0.1</v>
      </c>
    </row>
    <row r="1221" spans="1:3" x14ac:dyDescent="0.35">
      <c r="A1221" s="24" t="s">
        <v>221</v>
      </c>
      <c r="B1221" s="24" t="s">
        <v>217</v>
      </c>
      <c r="C1221" s="24">
        <v>2.4</v>
      </c>
    </row>
    <row r="1222" spans="1:3" x14ac:dyDescent="0.35">
      <c r="A1222" s="24" t="s">
        <v>221</v>
      </c>
      <c r="B1222" s="24" t="s">
        <v>219</v>
      </c>
      <c r="C1222" s="24">
        <v>8.6999999999999993</v>
      </c>
    </row>
    <row r="1223" spans="1:3" x14ac:dyDescent="0.35">
      <c r="A1223" s="24" t="s">
        <v>221</v>
      </c>
      <c r="B1223" s="24" t="s">
        <v>217</v>
      </c>
      <c r="C1223" s="24">
        <v>14.3</v>
      </c>
    </row>
    <row r="1224" spans="1:3" x14ac:dyDescent="0.35">
      <c r="A1224" s="24" t="s">
        <v>221</v>
      </c>
      <c r="B1224" s="24" t="s">
        <v>219</v>
      </c>
      <c r="C1224" s="24">
        <v>2.7</v>
      </c>
    </row>
    <row r="1225" spans="1:3" x14ac:dyDescent="0.35">
      <c r="A1225" s="24" t="s">
        <v>221</v>
      </c>
      <c r="B1225" s="24" t="s">
        <v>220</v>
      </c>
      <c r="C1225" s="24">
        <v>0.6</v>
      </c>
    </row>
    <row r="1226" spans="1:3" x14ac:dyDescent="0.35">
      <c r="A1226" s="24" t="s">
        <v>221</v>
      </c>
      <c r="B1226" s="24" t="s">
        <v>219</v>
      </c>
      <c r="C1226" s="24">
        <v>8.1999999999999993</v>
      </c>
    </row>
    <row r="1227" spans="1:3" x14ac:dyDescent="0.35">
      <c r="A1227" s="24" t="s">
        <v>221</v>
      </c>
      <c r="B1227" s="24" t="s">
        <v>219</v>
      </c>
      <c r="C1227" s="24">
        <v>4.2</v>
      </c>
    </row>
    <row r="1228" spans="1:3" x14ac:dyDescent="0.35">
      <c r="A1228" s="24" t="s">
        <v>221</v>
      </c>
      <c r="B1228" s="24" t="s">
        <v>217</v>
      </c>
      <c r="C1228" s="24">
        <v>0.6</v>
      </c>
    </row>
    <row r="1229" spans="1:3" x14ac:dyDescent="0.35">
      <c r="A1229" s="24" t="s">
        <v>221</v>
      </c>
      <c r="B1229" s="24" t="s">
        <v>217</v>
      </c>
      <c r="C1229" s="24">
        <v>0</v>
      </c>
    </row>
    <row r="1230" spans="1:3" x14ac:dyDescent="0.35">
      <c r="A1230" s="24" t="s">
        <v>221</v>
      </c>
      <c r="B1230" s="24" t="s">
        <v>223</v>
      </c>
      <c r="C1230" s="24">
        <v>4</v>
      </c>
    </row>
    <row r="1231" spans="1:3" x14ac:dyDescent="0.35">
      <c r="A1231" s="24" t="s">
        <v>221</v>
      </c>
      <c r="B1231" s="24" t="s">
        <v>217</v>
      </c>
      <c r="C1231" s="24">
        <v>4.2</v>
      </c>
    </row>
    <row r="1232" spans="1:3" x14ac:dyDescent="0.35">
      <c r="A1232" s="24" t="s">
        <v>221</v>
      </c>
      <c r="B1232" s="24" t="s">
        <v>217</v>
      </c>
      <c r="C1232" s="24">
        <v>0</v>
      </c>
    </row>
    <row r="1233" spans="1:3" x14ac:dyDescent="0.35">
      <c r="A1233" s="24" t="s">
        <v>221</v>
      </c>
      <c r="B1233" s="24" t="s">
        <v>223</v>
      </c>
      <c r="C1233" s="24">
        <v>3.9</v>
      </c>
    </row>
    <row r="1234" spans="1:3" x14ac:dyDescent="0.35">
      <c r="A1234" s="24" t="s">
        <v>221</v>
      </c>
      <c r="B1234" s="24" t="s">
        <v>217</v>
      </c>
      <c r="C1234" s="24">
        <v>0</v>
      </c>
    </row>
    <row r="1235" spans="1:3" x14ac:dyDescent="0.35">
      <c r="A1235" s="24" t="s">
        <v>221</v>
      </c>
      <c r="B1235" s="24" t="s">
        <v>217</v>
      </c>
      <c r="C1235" s="24">
        <v>2</v>
      </c>
    </row>
    <row r="1236" spans="1:3" x14ac:dyDescent="0.35">
      <c r="A1236" s="24" t="s">
        <v>221</v>
      </c>
      <c r="B1236" s="24" t="s">
        <v>219</v>
      </c>
      <c r="C1236" s="24">
        <v>9.1999999999999993</v>
      </c>
    </row>
    <row r="1237" spans="1:3" x14ac:dyDescent="0.35">
      <c r="A1237" s="24" t="s">
        <v>221</v>
      </c>
      <c r="B1237" s="24" t="s">
        <v>217</v>
      </c>
      <c r="C1237" s="24">
        <v>1.5</v>
      </c>
    </row>
    <row r="1238" spans="1:3" x14ac:dyDescent="0.35">
      <c r="A1238" s="24" t="s">
        <v>221</v>
      </c>
      <c r="B1238" s="24" t="s">
        <v>222</v>
      </c>
      <c r="C1238" s="24">
        <v>5.7</v>
      </c>
    </row>
    <row r="1239" spans="1:3" x14ac:dyDescent="0.35">
      <c r="A1239" s="24" t="s">
        <v>221</v>
      </c>
      <c r="B1239" s="24" t="s">
        <v>217</v>
      </c>
      <c r="C1239" s="24">
        <v>1.4</v>
      </c>
    </row>
    <row r="1240" spans="1:3" x14ac:dyDescent="0.35">
      <c r="A1240" s="24" t="s">
        <v>221</v>
      </c>
      <c r="B1240" s="24" t="s">
        <v>217</v>
      </c>
      <c r="C1240" s="24">
        <v>1.7</v>
      </c>
    </row>
    <row r="1241" spans="1:3" x14ac:dyDescent="0.35">
      <c r="A1241" s="24" t="s">
        <v>221</v>
      </c>
      <c r="B1241" s="24" t="s">
        <v>222</v>
      </c>
      <c r="C1241" s="24">
        <v>14.1</v>
      </c>
    </row>
    <row r="1242" spans="1:3" x14ac:dyDescent="0.35">
      <c r="A1242" s="24" t="s">
        <v>221</v>
      </c>
      <c r="B1242" s="24" t="s">
        <v>217</v>
      </c>
      <c r="C1242" s="24">
        <v>2.7</v>
      </c>
    </row>
    <row r="1243" spans="1:3" x14ac:dyDescent="0.35">
      <c r="A1243" s="24" t="s">
        <v>221</v>
      </c>
      <c r="B1243" s="24" t="s">
        <v>217</v>
      </c>
      <c r="C1243" s="24">
        <v>4</v>
      </c>
    </row>
    <row r="1244" spans="1:3" x14ac:dyDescent="0.35">
      <c r="A1244" s="24" t="s">
        <v>221</v>
      </c>
      <c r="B1244" s="24" t="s">
        <v>219</v>
      </c>
      <c r="C1244" s="24">
        <v>10.5</v>
      </c>
    </row>
    <row r="1245" spans="1:3" x14ac:dyDescent="0.35">
      <c r="A1245" s="24" t="s">
        <v>221</v>
      </c>
      <c r="B1245" s="24" t="s">
        <v>219</v>
      </c>
      <c r="C1245" s="24">
        <v>17.899999999999999</v>
      </c>
    </row>
    <row r="1246" spans="1:3" x14ac:dyDescent="0.35">
      <c r="A1246" s="24" t="s">
        <v>221</v>
      </c>
      <c r="B1246" s="24" t="s">
        <v>217</v>
      </c>
      <c r="C1246" s="24">
        <v>0</v>
      </c>
    </row>
    <row r="1247" spans="1:3" x14ac:dyDescent="0.35">
      <c r="A1247" s="24" t="s">
        <v>221</v>
      </c>
      <c r="B1247" s="24" t="s">
        <v>217</v>
      </c>
      <c r="C1247" s="24">
        <v>1.1000000000000001</v>
      </c>
    </row>
    <row r="1248" spans="1:3" x14ac:dyDescent="0.35">
      <c r="A1248" s="24" t="s">
        <v>221</v>
      </c>
      <c r="B1248" s="24" t="s">
        <v>217</v>
      </c>
      <c r="C1248" s="24">
        <v>0</v>
      </c>
    </row>
    <row r="1249" spans="1:3" x14ac:dyDescent="0.35">
      <c r="A1249" s="24" t="s">
        <v>221</v>
      </c>
      <c r="B1249" s="24" t="s">
        <v>217</v>
      </c>
      <c r="C1249" s="24">
        <v>1.9</v>
      </c>
    </row>
    <row r="1250" spans="1:3" x14ac:dyDescent="0.35">
      <c r="A1250" s="24" t="s">
        <v>221</v>
      </c>
      <c r="B1250" s="24" t="s">
        <v>217</v>
      </c>
      <c r="C1250" s="24">
        <v>0</v>
      </c>
    </row>
    <row r="1251" spans="1:3" x14ac:dyDescent="0.35">
      <c r="A1251" s="24" t="s">
        <v>221</v>
      </c>
      <c r="B1251" s="24" t="s">
        <v>223</v>
      </c>
      <c r="C1251" s="24">
        <v>5.8</v>
      </c>
    </row>
    <row r="1252" spans="1:3" x14ac:dyDescent="0.35">
      <c r="A1252" s="24" t="s">
        <v>221</v>
      </c>
      <c r="B1252" s="24" t="s">
        <v>219</v>
      </c>
      <c r="C1252" s="24">
        <v>8.1</v>
      </c>
    </row>
    <row r="1253" spans="1:3" x14ac:dyDescent="0.35">
      <c r="A1253" s="24" t="s">
        <v>221</v>
      </c>
      <c r="B1253" s="24" t="s">
        <v>220</v>
      </c>
      <c r="C1253" s="24">
        <v>2.7</v>
      </c>
    </row>
    <row r="1254" spans="1:3" x14ac:dyDescent="0.35">
      <c r="A1254" s="24" t="s">
        <v>221</v>
      </c>
      <c r="B1254" s="24" t="s">
        <v>217</v>
      </c>
      <c r="C1254" s="24">
        <v>2.9</v>
      </c>
    </row>
    <row r="1255" spans="1:3" x14ac:dyDescent="0.35">
      <c r="A1255" s="24" t="s">
        <v>221</v>
      </c>
      <c r="B1255" s="24" t="s">
        <v>219</v>
      </c>
      <c r="C1255" s="24">
        <v>5.6</v>
      </c>
    </row>
    <row r="1256" spans="1:3" x14ac:dyDescent="0.35">
      <c r="A1256" s="24" t="s">
        <v>221</v>
      </c>
      <c r="B1256" s="24" t="s">
        <v>217</v>
      </c>
      <c r="C1256" s="24">
        <v>7.2</v>
      </c>
    </row>
    <row r="1257" spans="1:3" x14ac:dyDescent="0.35">
      <c r="A1257" s="24" t="s">
        <v>221</v>
      </c>
      <c r="B1257" s="24" t="s">
        <v>222</v>
      </c>
      <c r="C1257" s="24">
        <v>8.9</v>
      </c>
    </row>
    <row r="1258" spans="1:3" x14ac:dyDescent="0.35">
      <c r="A1258" s="24" t="s">
        <v>221</v>
      </c>
      <c r="B1258" s="24" t="s">
        <v>217</v>
      </c>
      <c r="C1258" s="24">
        <v>8.8000000000000007</v>
      </c>
    </row>
    <row r="1259" spans="1:3" x14ac:dyDescent="0.35">
      <c r="A1259" s="24" t="s">
        <v>221</v>
      </c>
      <c r="B1259" s="24" t="s">
        <v>220</v>
      </c>
      <c r="C1259" s="24">
        <v>3.1</v>
      </c>
    </row>
    <row r="1260" spans="1:3" x14ac:dyDescent="0.35">
      <c r="A1260" s="24" t="s">
        <v>221</v>
      </c>
      <c r="B1260" s="24" t="s">
        <v>220</v>
      </c>
      <c r="C1260" s="24">
        <v>9.9</v>
      </c>
    </row>
    <row r="1261" spans="1:3" x14ac:dyDescent="0.35">
      <c r="A1261" s="24" t="s">
        <v>221</v>
      </c>
      <c r="B1261" s="24" t="s">
        <v>220</v>
      </c>
      <c r="C1261" s="24">
        <v>16.399999999999999</v>
      </c>
    </row>
    <row r="1262" spans="1:3" x14ac:dyDescent="0.35">
      <c r="A1262" s="24" t="s">
        <v>221</v>
      </c>
      <c r="B1262" s="24" t="s">
        <v>219</v>
      </c>
      <c r="C1262" s="24">
        <v>14.6</v>
      </c>
    </row>
    <row r="1263" spans="1:3" x14ac:dyDescent="0.35">
      <c r="A1263" s="24" t="s">
        <v>221</v>
      </c>
      <c r="B1263" s="24" t="s">
        <v>222</v>
      </c>
      <c r="C1263" s="24">
        <v>6.6</v>
      </c>
    </row>
    <row r="1264" spans="1:3" x14ac:dyDescent="0.35">
      <c r="A1264" s="24" t="s">
        <v>221</v>
      </c>
      <c r="B1264" s="24" t="s">
        <v>220</v>
      </c>
      <c r="C1264" s="24">
        <v>8.8000000000000007</v>
      </c>
    </row>
    <row r="1265" spans="1:3" x14ac:dyDescent="0.35">
      <c r="A1265" s="24" t="s">
        <v>221</v>
      </c>
      <c r="B1265" s="24" t="s">
        <v>217</v>
      </c>
      <c r="C1265" s="24">
        <v>6.5</v>
      </c>
    </row>
    <row r="1266" spans="1:3" x14ac:dyDescent="0.35">
      <c r="A1266" s="24" t="s">
        <v>221</v>
      </c>
      <c r="B1266" s="24" t="s">
        <v>220</v>
      </c>
      <c r="C1266" s="24">
        <v>12.7</v>
      </c>
    </row>
    <row r="1267" spans="1:3" x14ac:dyDescent="0.35">
      <c r="A1267" s="24" t="s">
        <v>221</v>
      </c>
      <c r="B1267" s="24" t="s">
        <v>217</v>
      </c>
      <c r="C1267" s="24">
        <v>4.0999999999999996</v>
      </c>
    </row>
    <row r="1268" spans="1:3" x14ac:dyDescent="0.35">
      <c r="A1268" s="24" t="s">
        <v>221</v>
      </c>
      <c r="B1268" s="24" t="s">
        <v>217</v>
      </c>
      <c r="C1268" s="24">
        <v>2.2000000000000002</v>
      </c>
    </row>
    <row r="1269" spans="1:3" x14ac:dyDescent="0.35">
      <c r="A1269" s="24" t="s">
        <v>221</v>
      </c>
      <c r="B1269" s="24" t="s">
        <v>222</v>
      </c>
      <c r="C1269" s="24">
        <v>6.5</v>
      </c>
    </row>
    <row r="1270" spans="1:3" x14ac:dyDescent="0.35">
      <c r="A1270" s="24" t="s">
        <v>221</v>
      </c>
      <c r="B1270" s="24" t="s">
        <v>217</v>
      </c>
      <c r="C1270" s="24">
        <v>7.7</v>
      </c>
    </row>
    <row r="1271" spans="1:3" x14ac:dyDescent="0.35">
      <c r="A1271" s="24" t="s">
        <v>221</v>
      </c>
      <c r="B1271" s="24" t="s">
        <v>217</v>
      </c>
      <c r="C1271" s="24">
        <v>3.8</v>
      </c>
    </row>
    <row r="1272" spans="1:3" x14ac:dyDescent="0.35">
      <c r="A1272" s="24" t="s">
        <v>221</v>
      </c>
      <c r="B1272" s="24" t="s">
        <v>223</v>
      </c>
      <c r="C1272" s="24">
        <v>5.2</v>
      </c>
    </row>
    <row r="1273" spans="1:3" x14ac:dyDescent="0.35">
      <c r="A1273" s="24" t="s">
        <v>221</v>
      </c>
      <c r="B1273" s="24" t="s">
        <v>219</v>
      </c>
      <c r="C1273" s="24">
        <v>2</v>
      </c>
    </row>
    <row r="1274" spans="1:3" x14ac:dyDescent="0.35">
      <c r="A1274" s="24" t="s">
        <v>221</v>
      </c>
      <c r="B1274" s="24" t="s">
        <v>222</v>
      </c>
      <c r="C1274" s="24">
        <v>3.6</v>
      </c>
    </row>
    <row r="1275" spans="1:3" x14ac:dyDescent="0.35">
      <c r="A1275" s="24" t="s">
        <v>221</v>
      </c>
      <c r="B1275" s="24" t="s">
        <v>222</v>
      </c>
      <c r="C1275" s="24">
        <v>7</v>
      </c>
    </row>
    <row r="1276" spans="1:3" x14ac:dyDescent="0.35">
      <c r="A1276" s="24" t="s">
        <v>221</v>
      </c>
      <c r="B1276" s="24" t="s">
        <v>220</v>
      </c>
      <c r="C1276" s="24">
        <v>8</v>
      </c>
    </row>
    <row r="1277" spans="1:3" x14ac:dyDescent="0.35">
      <c r="A1277" s="24" t="s">
        <v>221</v>
      </c>
      <c r="B1277" s="24" t="s">
        <v>217</v>
      </c>
      <c r="C1277" s="24">
        <v>7.5</v>
      </c>
    </row>
    <row r="1278" spans="1:3" x14ac:dyDescent="0.35">
      <c r="A1278" s="24" t="s">
        <v>221</v>
      </c>
      <c r="B1278" s="24" t="s">
        <v>217</v>
      </c>
      <c r="C1278" s="24">
        <v>6</v>
      </c>
    </row>
    <row r="1279" spans="1:3" x14ac:dyDescent="0.35">
      <c r="A1279" s="24" t="s">
        <v>221</v>
      </c>
      <c r="B1279" s="24" t="s">
        <v>217</v>
      </c>
      <c r="C1279" s="24">
        <v>2.9</v>
      </c>
    </row>
    <row r="1280" spans="1:3" x14ac:dyDescent="0.35">
      <c r="A1280" s="24" t="s">
        <v>221</v>
      </c>
      <c r="B1280" s="24" t="s">
        <v>223</v>
      </c>
      <c r="C1280" s="24">
        <v>6.8</v>
      </c>
    </row>
    <row r="1281" spans="1:3" x14ac:dyDescent="0.35">
      <c r="A1281" s="24" t="s">
        <v>221</v>
      </c>
      <c r="B1281" s="24" t="s">
        <v>217</v>
      </c>
      <c r="C1281" s="24">
        <v>3.4</v>
      </c>
    </row>
    <row r="1282" spans="1:3" x14ac:dyDescent="0.35">
      <c r="A1282" s="24" t="s">
        <v>221</v>
      </c>
      <c r="B1282" s="24" t="s">
        <v>220</v>
      </c>
      <c r="C1282" s="24">
        <v>1.9</v>
      </c>
    </row>
    <row r="1283" spans="1:3" x14ac:dyDescent="0.35">
      <c r="A1283" s="24" t="s">
        <v>221</v>
      </c>
      <c r="B1283" s="24" t="s">
        <v>217</v>
      </c>
      <c r="C1283" s="24">
        <v>5.7</v>
      </c>
    </row>
    <row r="1284" spans="1:3" x14ac:dyDescent="0.35">
      <c r="A1284" s="24" t="s">
        <v>221</v>
      </c>
      <c r="B1284" s="24" t="s">
        <v>217</v>
      </c>
      <c r="C1284" s="24">
        <v>5</v>
      </c>
    </row>
    <row r="1285" spans="1:3" x14ac:dyDescent="0.35">
      <c r="A1285" s="24" t="s">
        <v>221</v>
      </c>
      <c r="B1285" s="24" t="s">
        <v>219</v>
      </c>
      <c r="C1285" s="24">
        <v>12.2</v>
      </c>
    </row>
    <row r="1286" spans="1:3" x14ac:dyDescent="0.35">
      <c r="A1286" s="24" t="s">
        <v>221</v>
      </c>
      <c r="B1286" s="24" t="s">
        <v>222</v>
      </c>
      <c r="C1286" s="24">
        <v>7.5</v>
      </c>
    </row>
    <row r="1287" spans="1:3" x14ac:dyDescent="0.35">
      <c r="A1287" s="24" t="s">
        <v>221</v>
      </c>
      <c r="B1287" s="24" t="s">
        <v>217</v>
      </c>
      <c r="C1287" s="24">
        <v>5.5</v>
      </c>
    </row>
    <row r="1288" spans="1:3" x14ac:dyDescent="0.35">
      <c r="A1288" s="24" t="s">
        <v>221</v>
      </c>
      <c r="B1288" s="24" t="s">
        <v>217</v>
      </c>
      <c r="C1288" s="24">
        <v>1.9</v>
      </c>
    </row>
    <row r="1289" spans="1:3" x14ac:dyDescent="0.35">
      <c r="A1289" s="24" t="s">
        <v>221</v>
      </c>
      <c r="B1289" s="24" t="s">
        <v>223</v>
      </c>
      <c r="C1289" s="24">
        <v>18.3</v>
      </c>
    </row>
    <row r="1290" spans="1:3" x14ac:dyDescent="0.35">
      <c r="A1290" s="24" t="s">
        <v>221</v>
      </c>
      <c r="B1290" s="24" t="s">
        <v>217</v>
      </c>
      <c r="C1290" s="24">
        <v>6.9</v>
      </c>
    </row>
    <row r="1291" spans="1:3" x14ac:dyDescent="0.35">
      <c r="A1291" s="24" t="s">
        <v>221</v>
      </c>
      <c r="B1291" s="24" t="s">
        <v>217</v>
      </c>
      <c r="C1291" s="24">
        <v>3.7</v>
      </c>
    </row>
    <row r="1292" spans="1:3" x14ac:dyDescent="0.35">
      <c r="A1292" s="24" t="s">
        <v>221</v>
      </c>
      <c r="B1292" s="24" t="s">
        <v>217</v>
      </c>
      <c r="C1292" s="24">
        <v>11</v>
      </c>
    </row>
    <row r="1293" spans="1:3" x14ac:dyDescent="0.35">
      <c r="A1293" s="24" t="s">
        <v>221</v>
      </c>
      <c r="B1293" s="24" t="s">
        <v>217</v>
      </c>
      <c r="C1293" s="24">
        <v>4.0999999999999996</v>
      </c>
    </row>
    <row r="1294" spans="1:3" x14ac:dyDescent="0.35">
      <c r="A1294" s="24" t="s">
        <v>221</v>
      </c>
      <c r="B1294" s="24" t="s">
        <v>217</v>
      </c>
      <c r="C1294" s="24">
        <v>6.2</v>
      </c>
    </row>
    <row r="1295" spans="1:3" x14ac:dyDescent="0.35">
      <c r="A1295" s="24" t="s">
        <v>221</v>
      </c>
      <c r="B1295" s="24" t="s">
        <v>217</v>
      </c>
      <c r="C1295" s="24">
        <v>2</v>
      </c>
    </row>
    <row r="1296" spans="1:3" x14ac:dyDescent="0.35">
      <c r="A1296" s="24" t="s">
        <v>221</v>
      </c>
      <c r="B1296" s="24" t="s">
        <v>219</v>
      </c>
      <c r="C1296" s="24">
        <v>10.7</v>
      </c>
    </row>
    <row r="1297" spans="1:3" x14ac:dyDescent="0.35">
      <c r="A1297" s="24" t="s">
        <v>221</v>
      </c>
      <c r="B1297" s="24" t="s">
        <v>217</v>
      </c>
      <c r="C1297" s="24">
        <v>4.2</v>
      </c>
    </row>
    <row r="1298" spans="1:3" x14ac:dyDescent="0.35">
      <c r="A1298" s="24" t="s">
        <v>221</v>
      </c>
      <c r="B1298" s="24" t="s">
        <v>220</v>
      </c>
      <c r="C1298" s="24">
        <v>14.2</v>
      </c>
    </row>
    <row r="1299" spans="1:3" x14ac:dyDescent="0.35">
      <c r="A1299" s="24" t="s">
        <v>221</v>
      </c>
      <c r="B1299" s="24" t="s">
        <v>222</v>
      </c>
      <c r="C1299" s="24">
        <v>5.9</v>
      </c>
    </row>
    <row r="1300" spans="1:3" x14ac:dyDescent="0.35">
      <c r="A1300" s="24" t="s">
        <v>221</v>
      </c>
      <c r="B1300" s="24" t="s">
        <v>219</v>
      </c>
      <c r="C1300" s="24">
        <v>7.4</v>
      </c>
    </row>
    <row r="1301" spans="1:3" x14ac:dyDescent="0.35">
      <c r="A1301" s="24" t="s">
        <v>221</v>
      </c>
      <c r="B1301" s="24" t="s">
        <v>217</v>
      </c>
      <c r="C1301" s="24">
        <v>2.8</v>
      </c>
    </row>
    <row r="1302" spans="1:3" x14ac:dyDescent="0.35">
      <c r="A1302" s="24" t="s">
        <v>221</v>
      </c>
      <c r="B1302" s="24" t="s">
        <v>219</v>
      </c>
      <c r="C1302" s="24">
        <v>8.8000000000000007</v>
      </c>
    </row>
    <row r="1303" spans="1:3" x14ac:dyDescent="0.35">
      <c r="A1303" s="24" t="s">
        <v>221</v>
      </c>
      <c r="B1303" s="24" t="s">
        <v>222</v>
      </c>
      <c r="C1303" s="24">
        <v>5.9</v>
      </c>
    </row>
    <row r="1304" spans="1:3" x14ac:dyDescent="0.35">
      <c r="A1304" s="24" t="s">
        <v>221</v>
      </c>
      <c r="B1304" s="24" t="s">
        <v>219</v>
      </c>
      <c r="C1304" s="24">
        <v>3.6</v>
      </c>
    </row>
    <row r="1305" spans="1:3" x14ac:dyDescent="0.35">
      <c r="A1305" s="24" t="s">
        <v>221</v>
      </c>
      <c r="B1305" s="24" t="s">
        <v>222</v>
      </c>
      <c r="C1305" s="24">
        <v>4.3</v>
      </c>
    </row>
    <row r="1306" spans="1:3" x14ac:dyDescent="0.35">
      <c r="A1306" s="24" t="s">
        <v>221</v>
      </c>
      <c r="B1306" s="24" t="s">
        <v>217</v>
      </c>
      <c r="C1306" s="24">
        <v>6.4</v>
      </c>
    </row>
    <row r="1307" spans="1:3" x14ac:dyDescent="0.35">
      <c r="A1307" s="24" t="s">
        <v>221</v>
      </c>
      <c r="B1307" s="24" t="s">
        <v>217</v>
      </c>
      <c r="C1307" s="24">
        <v>6.8</v>
      </c>
    </row>
    <row r="1308" spans="1:3" x14ac:dyDescent="0.35">
      <c r="A1308" s="24" t="s">
        <v>221</v>
      </c>
      <c r="B1308" s="24" t="s">
        <v>217</v>
      </c>
      <c r="C1308" s="24">
        <v>7</v>
      </c>
    </row>
    <row r="1309" spans="1:3" x14ac:dyDescent="0.35">
      <c r="A1309" s="24" t="s">
        <v>221</v>
      </c>
      <c r="B1309" s="24" t="s">
        <v>217</v>
      </c>
      <c r="C1309" s="24">
        <v>5.2</v>
      </c>
    </row>
    <row r="1310" spans="1:3" x14ac:dyDescent="0.35">
      <c r="A1310" s="24" t="s">
        <v>221</v>
      </c>
      <c r="B1310" s="24" t="s">
        <v>217</v>
      </c>
      <c r="C1310" s="24">
        <v>4.5</v>
      </c>
    </row>
    <row r="1311" spans="1:3" x14ac:dyDescent="0.35">
      <c r="A1311" s="24" t="s">
        <v>221</v>
      </c>
      <c r="B1311" s="24" t="s">
        <v>219</v>
      </c>
      <c r="C1311" s="24">
        <v>13.7</v>
      </c>
    </row>
    <row r="1312" spans="1:3" x14ac:dyDescent="0.35">
      <c r="A1312" s="24" t="s">
        <v>221</v>
      </c>
      <c r="B1312" s="24" t="s">
        <v>217</v>
      </c>
      <c r="C1312" s="24">
        <v>1.5</v>
      </c>
    </row>
    <row r="1313" spans="1:3" x14ac:dyDescent="0.35">
      <c r="A1313" s="24" t="s">
        <v>221</v>
      </c>
      <c r="B1313" s="24" t="s">
        <v>217</v>
      </c>
      <c r="C1313" s="24">
        <v>7.3</v>
      </c>
    </row>
    <row r="1314" spans="1:3" x14ac:dyDescent="0.35">
      <c r="A1314" s="24" t="s">
        <v>221</v>
      </c>
      <c r="B1314" s="24" t="s">
        <v>220</v>
      </c>
      <c r="C1314" s="24">
        <v>4</v>
      </c>
    </row>
    <row r="1315" spans="1:3" x14ac:dyDescent="0.35">
      <c r="A1315" s="24" t="s">
        <v>221</v>
      </c>
      <c r="B1315" s="24" t="s">
        <v>217</v>
      </c>
      <c r="C1315" s="24">
        <v>3.1</v>
      </c>
    </row>
    <row r="1316" spans="1:3" x14ac:dyDescent="0.35">
      <c r="A1316" s="24" t="s">
        <v>221</v>
      </c>
      <c r="B1316" s="24" t="s">
        <v>217</v>
      </c>
      <c r="C1316" s="24">
        <v>4.7</v>
      </c>
    </row>
    <row r="1317" spans="1:3" x14ac:dyDescent="0.35">
      <c r="A1317" s="24" t="s">
        <v>221</v>
      </c>
      <c r="B1317" s="24" t="s">
        <v>217</v>
      </c>
      <c r="C1317" s="24">
        <v>7.3</v>
      </c>
    </row>
    <row r="1318" spans="1:3" x14ac:dyDescent="0.35">
      <c r="A1318" s="24" t="s">
        <v>221</v>
      </c>
      <c r="B1318" s="24" t="s">
        <v>217</v>
      </c>
      <c r="C1318" s="24">
        <v>3.1</v>
      </c>
    </row>
    <row r="1319" spans="1:3" x14ac:dyDescent="0.35">
      <c r="A1319" s="24" t="s">
        <v>221</v>
      </c>
      <c r="B1319" s="24" t="s">
        <v>219</v>
      </c>
      <c r="C1319" s="24">
        <v>4.9000000000000004</v>
      </c>
    </row>
    <row r="1320" spans="1:3" x14ac:dyDescent="0.35">
      <c r="A1320" s="24" t="s">
        <v>221</v>
      </c>
      <c r="B1320" s="24" t="s">
        <v>217</v>
      </c>
      <c r="C1320" s="24">
        <v>3.8</v>
      </c>
    </row>
    <row r="1321" spans="1:3" x14ac:dyDescent="0.35">
      <c r="A1321" s="24" t="s">
        <v>221</v>
      </c>
      <c r="B1321" s="24" t="s">
        <v>220</v>
      </c>
      <c r="C1321" s="24">
        <v>3</v>
      </c>
    </row>
    <row r="1322" spans="1:3" x14ac:dyDescent="0.35">
      <c r="A1322" s="24" t="s">
        <v>221</v>
      </c>
      <c r="B1322" s="24" t="s">
        <v>217</v>
      </c>
      <c r="C1322" s="24">
        <v>4.9000000000000004</v>
      </c>
    </row>
    <row r="1323" spans="1:3" x14ac:dyDescent="0.35">
      <c r="A1323" s="24" t="s">
        <v>221</v>
      </c>
      <c r="B1323" s="24" t="s">
        <v>217</v>
      </c>
      <c r="C1323" s="24">
        <v>13.1</v>
      </c>
    </row>
    <row r="1324" spans="1:3" x14ac:dyDescent="0.35">
      <c r="A1324" s="24" t="s">
        <v>221</v>
      </c>
      <c r="B1324" s="24" t="s">
        <v>217</v>
      </c>
      <c r="C1324" s="24">
        <v>4.3</v>
      </c>
    </row>
    <row r="1325" spans="1:3" x14ac:dyDescent="0.35">
      <c r="A1325" s="24" t="s">
        <v>221</v>
      </c>
      <c r="B1325" s="24" t="s">
        <v>219</v>
      </c>
      <c r="C1325" s="24">
        <v>13.6</v>
      </c>
    </row>
    <row r="1326" spans="1:3" x14ac:dyDescent="0.35">
      <c r="A1326" s="24" t="s">
        <v>221</v>
      </c>
      <c r="B1326" s="24" t="s">
        <v>219</v>
      </c>
      <c r="C1326" s="24">
        <v>9.3000000000000007</v>
      </c>
    </row>
    <row r="1327" spans="1:3" x14ac:dyDescent="0.35">
      <c r="A1327" s="24" t="s">
        <v>221</v>
      </c>
      <c r="B1327" s="24" t="s">
        <v>217</v>
      </c>
      <c r="C1327" s="24">
        <v>4.8</v>
      </c>
    </row>
    <row r="1328" spans="1:3" x14ac:dyDescent="0.35">
      <c r="A1328" s="24" t="s">
        <v>221</v>
      </c>
      <c r="B1328" s="24" t="s">
        <v>222</v>
      </c>
      <c r="C1328" s="24">
        <v>2.8</v>
      </c>
    </row>
    <row r="1329" spans="1:3" x14ac:dyDescent="0.35">
      <c r="A1329" s="24" t="s">
        <v>221</v>
      </c>
      <c r="B1329" s="24" t="s">
        <v>223</v>
      </c>
      <c r="C1329" s="24">
        <v>7.9</v>
      </c>
    </row>
    <row r="1330" spans="1:3" x14ac:dyDescent="0.35">
      <c r="A1330" s="24" t="s">
        <v>221</v>
      </c>
      <c r="B1330" s="24" t="s">
        <v>219</v>
      </c>
      <c r="C1330" s="24">
        <v>6.9</v>
      </c>
    </row>
    <row r="1331" spans="1:3" x14ac:dyDescent="0.35">
      <c r="A1331" s="24" t="s">
        <v>221</v>
      </c>
      <c r="B1331" s="24" t="s">
        <v>217</v>
      </c>
      <c r="C1331" s="24">
        <v>2</v>
      </c>
    </row>
    <row r="1332" spans="1:3" x14ac:dyDescent="0.35">
      <c r="A1332" s="24" t="s">
        <v>221</v>
      </c>
      <c r="B1332" s="24" t="s">
        <v>219</v>
      </c>
      <c r="C1332" s="24">
        <v>5.8</v>
      </c>
    </row>
    <row r="1333" spans="1:3" x14ac:dyDescent="0.35">
      <c r="A1333" s="24" t="s">
        <v>221</v>
      </c>
      <c r="B1333" s="24" t="s">
        <v>219</v>
      </c>
      <c r="C1333" s="24">
        <v>8.1</v>
      </c>
    </row>
    <row r="1334" spans="1:3" x14ac:dyDescent="0.35">
      <c r="A1334" s="24" t="s">
        <v>221</v>
      </c>
      <c r="B1334" s="24" t="s">
        <v>222</v>
      </c>
      <c r="C1334" s="24">
        <v>7.9</v>
      </c>
    </row>
    <row r="1335" spans="1:3" x14ac:dyDescent="0.35">
      <c r="A1335" s="24" t="s">
        <v>221</v>
      </c>
      <c r="B1335" s="24" t="s">
        <v>217</v>
      </c>
      <c r="C1335" s="24">
        <v>10.1</v>
      </c>
    </row>
    <row r="1336" spans="1:3" x14ac:dyDescent="0.35">
      <c r="A1336" s="24" t="s">
        <v>221</v>
      </c>
      <c r="B1336" s="24" t="s">
        <v>222</v>
      </c>
      <c r="C1336" s="24">
        <v>5.3</v>
      </c>
    </row>
    <row r="1337" spans="1:3" x14ac:dyDescent="0.35">
      <c r="A1337" s="24" t="s">
        <v>221</v>
      </c>
      <c r="B1337" s="24" t="s">
        <v>217</v>
      </c>
      <c r="C1337" s="24">
        <v>7.5</v>
      </c>
    </row>
    <row r="1338" spans="1:3" x14ac:dyDescent="0.35">
      <c r="A1338" s="24" t="s">
        <v>221</v>
      </c>
      <c r="B1338" s="24" t="s">
        <v>217</v>
      </c>
      <c r="C1338" s="24">
        <v>4.4000000000000004</v>
      </c>
    </row>
    <row r="1339" spans="1:3" x14ac:dyDescent="0.35">
      <c r="A1339" s="24" t="s">
        <v>221</v>
      </c>
      <c r="B1339" s="24" t="s">
        <v>219</v>
      </c>
      <c r="C1339" s="24">
        <v>8.8000000000000007</v>
      </c>
    </row>
    <row r="1340" spans="1:3" x14ac:dyDescent="0.35">
      <c r="A1340" s="24" t="s">
        <v>221</v>
      </c>
      <c r="B1340" s="24" t="s">
        <v>222</v>
      </c>
      <c r="C1340" s="24">
        <v>8.1999999999999993</v>
      </c>
    </row>
    <row r="1341" spans="1:3" x14ac:dyDescent="0.35">
      <c r="A1341" s="24" t="s">
        <v>221</v>
      </c>
      <c r="B1341" s="24" t="s">
        <v>219</v>
      </c>
      <c r="C1341" s="24">
        <v>5.9</v>
      </c>
    </row>
    <row r="1342" spans="1:3" x14ac:dyDescent="0.35">
      <c r="A1342" s="24" t="s">
        <v>221</v>
      </c>
      <c r="B1342" s="24" t="s">
        <v>219</v>
      </c>
      <c r="C1342" s="24">
        <v>1.8</v>
      </c>
    </row>
    <row r="1343" spans="1:3" x14ac:dyDescent="0.35">
      <c r="A1343" s="24" t="s">
        <v>221</v>
      </c>
      <c r="B1343" s="24" t="s">
        <v>217</v>
      </c>
      <c r="C1343" s="24">
        <v>4.8</v>
      </c>
    </row>
    <row r="1344" spans="1:3" x14ac:dyDescent="0.35">
      <c r="A1344" s="24" t="s">
        <v>221</v>
      </c>
      <c r="B1344" s="24" t="s">
        <v>217</v>
      </c>
      <c r="C1344" s="24">
        <v>5.4</v>
      </c>
    </row>
    <row r="1345" spans="1:3" x14ac:dyDescent="0.35">
      <c r="A1345" s="24" t="s">
        <v>221</v>
      </c>
      <c r="B1345" s="24" t="s">
        <v>217</v>
      </c>
      <c r="C1345" s="24">
        <v>2.2000000000000002</v>
      </c>
    </row>
    <row r="1346" spans="1:3" x14ac:dyDescent="0.35">
      <c r="A1346" s="24" t="s">
        <v>221</v>
      </c>
      <c r="B1346" s="24" t="s">
        <v>217</v>
      </c>
      <c r="C1346" s="24">
        <v>6.6</v>
      </c>
    </row>
    <row r="1347" spans="1:3" x14ac:dyDescent="0.35">
      <c r="A1347" s="24" t="s">
        <v>221</v>
      </c>
      <c r="B1347" s="24" t="s">
        <v>219</v>
      </c>
      <c r="C1347" s="24">
        <v>6.3</v>
      </c>
    </row>
    <row r="1348" spans="1:3" x14ac:dyDescent="0.35">
      <c r="A1348" s="24" t="s">
        <v>221</v>
      </c>
      <c r="B1348" s="24" t="s">
        <v>217</v>
      </c>
      <c r="C1348" s="24">
        <v>3.8</v>
      </c>
    </row>
    <row r="1349" spans="1:3" x14ac:dyDescent="0.35">
      <c r="A1349" s="24" t="s">
        <v>221</v>
      </c>
      <c r="B1349" s="24" t="s">
        <v>219</v>
      </c>
      <c r="C1349" s="24">
        <v>11.7</v>
      </c>
    </row>
    <row r="1350" spans="1:3" x14ac:dyDescent="0.35">
      <c r="A1350" s="24" t="s">
        <v>221</v>
      </c>
      <c r="B1350" s="24" t="s">
        <v>217</v>
      </c>
      <c r="C1350" s="24">
        <v>6.5</v>
      </c>
    </row>
    <row r="1351" spans="1:3" x14ac:dyDescent="0.35">
      <c r="A1351" s="24" t="s">
        <v>221</v>
      </c>
      <c r="B1351" s="24" t="s">
        <v>217</v>
      </c>
      <c r="C1351" s="24">
        <v>16.7</v>
      </c>
    </row>
    <row r="1352" spans="1:3" x14ac:dyDescent="0.35">
      <c r="A1352" s="24" t="s">
        <v>221</v>
      </c>
      <c r="B1352" s="24" t="s">
        <v>222</v>
      </c>
      <c r="C1352" s="24">
        <v>7.6</v>
      </c>
    </row>
    <row r="1353" spans="1:3" x14ac:dyDescent="0.35">
      <c r="A1353" s="24" t="s">
        <v>221</v>
      </c>
      <c r="B1353" s="24" t="s">
        <v>217</v>
      </c>
      <c r="C1353" s="24">
        <v>6.8</v>
      </c>
    </row>
    <row r="1354" spans="1:3" x14ac:dyDescent="0.35">
      <c r="A1354" s="24" t="s">
        <v>221</v>
      </c>
      <c r="B1354" s="24" t="s">
        <v>217</v>
      </c>
      <c r="C1354" s="24">
        <v>3</v>
      </c>
    </row>
    <row r="1355" spans="1:3" x14ac:dyDescent="0.35">
      <c r="A1355" s="24" t="s">
        <v>221</v>
      </c>
      <c r="B1355" s="24" t="s">
        <v>223</v>
      </c>
      <c r="C1355" s="24">
        <v>6</v>
      </c>
    </row>
    <row r="1356" spans="1:3" x14ac:dyDescent="0.35">
      <c r="A1356" s="24" t="s">
        <v>221</v>
      </c>
      <c r="B1356" s="24" t="s">
        <v>217</v>
      </c>
      <c r="C1356" s="24">
        <v>5.5</v>
      </c>
    </row>
    <row r="1357" spans="1:3" x14ac:dyDescent="0.35">
      <c r="A1357" s="24" t="s">
        <v>221</v>
      </c>
      <c r="B1357" s="24" t="s">
        <v>217</v>
      </c>
      <c r="C1357" s="24">
        <v>6.5</v>
      </c>
    </row>
    <row r="1358" spans="1:3" x14ac:dyDescent="0.35">
      <c r="A1358" s="24" t="s">
        <v>221</v>
      </c>
      <c r="B1358" s="24" t="s">
        <v>217</v>
      </c>
      <c r="C1358" s="24">
        <v>2.4</v>
      </c>
    </row>
    <row r="1359" spans="1:3" x14ac:dyDescent="0.35">
      <c r="A1359" s="24" t="s">
        <v>221</v>
      </c>
      <c r="B1359" s="24" t="s">
        <v>217</v>
      </c>
      <c r="C1359" s="24">
        <v>2.8</v>
      </c>
    </row>
    <row r="1360" spans="1:3" x14ac:dyDescent="0.35">
      <c r="A1360" s="24" t="s">
        <v>221</v>
      </c>
      <c r="B1360" s="24" t="s">
        <v>217</v>
      </c>
      <c r="C1360" s="24">
        <v>2.9</v>
      </c>
    </row>
    <row r="1361" spans="1:3" x14ac:dyDescent="0.35">
      <c r="A1361" s="24" t="s">
        <v>221</v>
      </c>
      <c r="B1361" s="24" t="s">
        <v>220</v>
      </c>
      <c r="C1361" s="24">
        <v>11.1</v>
      </c>
    </row>
    <row r="1362" spans="1:3" x14ac:dyDescent="0.35">
      <c r="A1362" s="24" t="s">
        <v>221</v>
      </c>
      <c r="B1362" s="24" t="s">
        <v>217</v>
      </c>
      <c r="C1362" s="24">
        <v>1.3</v>
      </c>
    </row>
    <row r="1363" spans="1:3" x14ac:dyDescent="0.35">
      <c r="A1363" s="24" t="s">
        <v>221</v>
      </c>
      <c r="B1363" s="24" t="s">
        <v>217</v>
      </c>
      <c r="C1363" s="24">
        <v>6</v>
      </c>
    </row>
    <row r="1364" spans="1:3" x14ac:dyDescent="0.35">
      <c r="A1364" s="24" t="s">
        <v>221</v>
      </c>
      <c r="B1364" s="24" t="s">
        <v>217</v>
      </c>
      <c r="C1364" s="24">
        <v>9.1999999999999993</v>
      </c>
    </row>
    <row r="1365" spans="1:3" x14ac:dyDescent="0.35">
      <c r="A1365" s="24" t="s">
        <v>221</v>
      </c>
      <c r="B1365" s="24" t="s">
        <v>217</v>
      </c>
      <c r="C1365" s="24">
        <v>6.3</v>
      </c>
    </row>
    <row r="1366" spans="1:3" x14ac:dyDescent="0.35">
      <c r="A1366" s="24" t="s">
        <v>221</v>
      </c>
      <c r="B1366" s="24" t="s">
        <v>217</v>
      </c>
      <c r="C1366" s="24">
        <v>2.2000000000000002</v>
      </c>
    </row>
    <row r="1367" spans="1:3" x14ac:dyDescent="0.35">
      <c r="A1367" s="24" t="s">
        <v>221</v>
      </c>
      <c r="B1367" s="24" t="s">
        <v>217</v>
      </c>
      <c r="C1367" s="24">
        <v>4</v>
      </c>
    </row>
    <row r="1368" spans="1:3" x14ac:dyDescent="0.35">
      <c r="A1368" s="24" t="s">
        <v>221</v>
      </c>
      <c r="B1368" s="24" t="s">
        <v>219</v>
      </c>
      <c r="C1368" s="24">
        <v>8</v>
      </c>
    </row>
    <row r="1369" spans="1:3" x14ac:dyDescent="0.35">
      <c r="A1369" s="24" t="s">
        <v>221</v>
      </c>
      <c r="B1369" s="24" t="s">
        <v>219</v>
      </c>
      <c r="C1369" s="24">
        <v>6.8</v>
      </c>
    </row>
    <row r="1370" spans="1:3" x14ac:dyDescent="0.35">
      <c r="A1370" s="24" t="s">
        <v>221</v>
      </c>
      <c r="B1370" s="24" t="s">
        <v>217</v>
      </c>
      <c r="C1370" s="24">
        <v>4.4000000000000004</v>
      </c>
    </row>
    <row r="1371" spans="1:3" x14ac:dyDescent="0.35">
      <c r="A1371" s="24" t="s">
        <v>221</v>
      </c>
      <c r="B1371" s="24" t="s">
        <v>220</v>
      </c>
      <c r="C1371" s="24">
        <v>1.8</v>
      </c>
    </row>
    <row r="1372" spans="1:3" x14ac:dyDescent="0.35">
      <c r="A1372" s="24" t="s">
        <v>221</v>
      </c>
      <c r="B1372" s="24" t="s">
        <v>217</v>
      </c>
      <c r="C1372" s="24">
        <v>4.5</v>
      </c>
    </row>
    <row r="1373" spans="1:3" x14ac:dyDescent="0.35">
      <c r="A1373" s="24" t="s">
        <v>221</v>
      </c>
      <c r="B1373" s="24" t="s">
        <v>217</v>
      </c>
      <c r="C1373" s="24">
        <v>11.3</v>
      </c>
    </row>
    <row r="1374" spans="1:3" x14ac:dyDescent="0.35">
      <c r="A1374" s="24" t="s">
        <v>221</v>
      </c>
      <c r="B1374" s="24" t="s">
        <v>219</v>
      </c>
      <c r="C1374" s="24">
        <v>2.6</v>
      </c>
    </row>
    <row r="1375" spans="1:3" x14ac:dyDescent="0.35">
      <c r="A1375" s="24" t="s">
        <v>221</v>
      </c>
      <c r="B1375" s="24" t="s">
        <v>217</v>
      </c>
      <c r="C1375" s="24">
        <v>7.9</v>
      </c>
    </row>
    <row r="1376" spans="1:3" x14ac:dyDescent="0.35">
      <c r="A1376" s="24" t="s">
        <v>221</v>
      </c>
      <c r="B1376" s="24" t="s">
        <v>219</v>
      </c>
      <c r="C1376" s="24">
        <v>6.7</v>
      </c>
    </row>
    <row r="1377" spans="1:3" x14ac:dyDescent="0.35">
      <c r="A1377" s="24" t="s">
        <v>221</v>
      </c>
      <c r="B1377" s="24" t="s">
        <v>217</v>
      </c>
      <c r="C1377" s="24">
        <v>0</v>
      </c>
    </row>
    <row r="1378" spans="1:3" x14ac:dyDescent="0.35">
      <c r="A1378" s="24" t="s">
        <v>221</v>
      </c>
      <c r="B1378" s="24" t="s">
        <v>217</v>
      </c>
      <c r="C1378" s="24">
        <v>4.2</v>
      </c>
    </row>
    <row r="1379" spans="1:3" x14ac:dyDescent="0.35">
      <c r="A1379" s="24" t="s">
        <v>221</v>
      </c>
      <c r="B1379" s="24" t="s">
        <v>217</v>
      </c>
      <c r="C1379" s="24">
        <v>2.2999999999999998</v>
      </c>
    </row>
    <row r="1380" spans="1:3" x14ac:dyDescent="0.35">
      <c r="A1380" s="24" t="s">
        <v>221</v>
      </c>
      <c r="B1380" s="24" t="s">
        <v>217</v>
      </c>
      <c r="C1380" s="24">
        <v>3.6</v>
      </c>
    </row>
    <row r="1381" spans="1:3" x14ac:dyDescent="0.35">
      <c r="A1381" s="24" t="s">
        <v>221</v>
      </c>
      <c r="B1381" s="24" t="s">
        <v>217</v>
      </c>
      <c r="C1381" s="24">
        <v>0.4</v>
      </c>
    </row>
    <row r="1382" spans="1:3" x14ac:dyDescent="0.35">
      <c r="A1382" s="24" t="s">
        <v>221</v>
      </c>
      <c r="B1382" s="24" t="s">
        <v>220</v>
      </c>
      <c r="C1382" s="24">
        <v>9.6999999999999993</v>
      </c>
    </row>
    <row r="1383" spans="1:3" x14ac:dyDescent="0.35">
      <c r="A1383" s="24" t="s">
        <v>221</v>
      </c>
      <c r="B1383" s="24" t="s">
        <v>217</v>
      </c>
      <c r="C1383" s="24">
        <v>6.2</v>
      </c>
    </row>
    <row r="1384" spans="1:3" x14ac:dyDescent="0.35">
      <c r="A1384" s="24" t="s">
        <v>221</v>
      </c>
      <c r="B1384" s="24" t="s">
        <v>217</v>
      </c>
      <c r="C1384" s="24">
        <v>4.2</v>
      </c>
    </row>
    <row r="1385" spans="1:3" x14ac:dyDescent="0.35">
      <c r="A1385" s="24" t="s">
        <v>221</v>
      </c>
      <c r="B1385" s="24" t="s">
        <v>217</v>
      </c>
      <c r="C1385" s="24">
        <v>5.5</v>
      </c>
    </row>
    <row r="1386" spans="1:3" x14ac:dyDescent="0.35">
      <c r="A1386" s="24" t="s">
        <v>221</v>
      </c>
      <c r="B1386" s="24" t="s">
        <v>217</v>
      </c>
      <c r="C1386" s="24">
        <v>2.2000000000000002</v>
      </c>
    </row>
    <row r="1387" spans="1:3" x14ac:dyDescent="0.35">
      <c r="A1387" s="24" t="s">
        <v>221</v>
      </c>
      <c r="B1387" s="24" t="s">
        <v>217</v>
      </c>
      <c r="C1387" s="24">
        <v>0</v>
      </c>
    </row>
    <row r="1388" spans="1:3" x14ac:dyDescent="0.35">
      <c r="A1388" s="24" t="s">
        <v>221</v>
      </c>
      <c r="B1388" s="24" t="s">
        <v>217</v>
      </c>
      <c r="C1388" s="24">
        <v>2.9</v>
      </c>
    </row>
    <row r="1389" spans="1:3" x14ac:dyDescent="0.35">
      <c r="A1389" s="24" t="s">
        <v>221</v>
      </c>
      <c r="B1389" s="24" t="s">
        <v>217</v>
      </c>
      <c r="C1389" s="24">
        <v>4.7</v>
      </c>
    </row>
    <row r="1390" spans="1:3" x14ac:dyDescent="0.35">
      <c r="A1390" s="24" t="s">
        <v>221</v>
      </c>
      <c r="B1390" s="24" t="s">
        <v>217</v>
      </c>
      <c r="C1390" s="24">
        <v>6.4</v>
      </c>
    </row>
    <row r="1391" spans="1:3" x14ac:dyDescent="0.35">
      <c r="A1391" s="24" t="s">
        <v>221</v>
      </c>
      <c r="B1391" s="24" t="s">
        <v>217</v>
      </c>
      <c r="C1391" s="24">
        <v>7.7</v>
      </c>
    </row>
    <row r="1392" spans="1:3" x14ac:dyDescent="0.35">
      <c r="A1392" s="24" t="s">
        <v>221</v>
      </c>
      <c r="B1392" s="24" t="s">
        <v>217</v>
      </c>
      <c r="C1392" s="24">
        <v>1.6</v>
      </c>
    </row>
    <row r="1393" spans="1:3" x14ac:dyDescent="0.35">
      <c r="A1393" s="24" t="s">
        <v>221</v>
      </c>
      <c r="B1393" s="24" t="s">
        <v>217</v>
      </c>
      <c r="C1393" s="24">
        <v>3.6</v>
      </c>
    </row>
    <row r="1394" spans="1:3" x14ac:dyDescent="0.35">
      <c r="A1394" s="24" t="s">
        <v>221</v>
      </c>
      <c r="B1394" s="24" t="s">
        <v>217</v>
      </c>
      <c r="C1394" s="24">
        <v>6.4</v>
      </c>
    </row>
    <row r="1395" spans="1:3" x14ac:dyDescent="0.35">
      <c r="A1395" s="24" t="s">
        <v>221</v>
      </c>
      <c r="B1395" s="24" t="s">
        <v>219</v>
      </c>
      <c r="C1395" s="24">
        <v>10.9</v>
      </c>
    </row>
    <row r="1396" spans="1:3" x14ac:dyDescent="0.35">
      <c r="A1396" s="24" t="s">
        <v>221</v>
      </c>
      <c r="B1396" s="24" t="s">
        <v>217</v>
      </c>
      <c r="C1396" s="24">
        <v>4.0999999999999996</v>
      </c>
    </row>
    <row r="1397" spans="1:3" x14ac:dyDescent="0.35">
      <c r="A1397" s="24" t="s">
        <v>221</v>
      </c>
      <c r="B1397" s="24" t="s">
        <v>217</v>
      </c>
      <c r="C1397" s="24">
        <v>2.7</v>
      </c>
    </row>
    <row r="1398" spans="1:3" x14ac:dyDescent="0.35">
      <c r="A1398" s="24" t="s">
        <v>221</v>
      </c>
      <c r="B1398" s="24" t="s">
        <v>217</v>
      </c>
      <c r="C1398" s="24">
        <v>5.3</v>
      </c>
    </row>
    <row r="1399" spans="1:3" x14ac:dyDescent="0.35">
      <c r="A1399" s="24" t="s">
        <v>221</v>
      </c>
      <c r="B1399" s="24" t="s">
        <v>217</v>
      </c>
      <c r="C1399" s="24">
        <v>2.8</v>
      </c>
    </row>
    <row r="1400" spans="1:3" x14ac:dyDescent="0.35">
      <c r="A1400" s="24" t="s">
        <v>221</v>
      </c>
      <c r="B1400" s="24" t="s">
        <v>217</v>
      </c>
      <c r="C1400" s="24">
        <v>1</v>
      </c>
    </row>
    <row r="1401" spans="1:3" x14ac:dyDescent="0.35">
      <c r="A1401" s="24" t="s">
        <v>221</v>
      </c>
      <c r="B1401" s="24" t="s">
        <v>220</v>
      </c>
      <c r="C1401" s="24">
        <v>10.8</v>
      </c>
    </row>
    <row r="1402" spans="1:3" x14ac:dyDescent="0.35">
      <c r="A1402" s="24" t="s">
        <v>221</v>
      </c>
      <c r="B1402" s="24" t="s">
        <v>219</v>
      </c>
      <c r="C1402" s="24">
        <v>9.6999999999999993</v>
      </c>
    </row>
    <row r="1403" spans="1:3" x14ac:dyDescent="0.35">
      <c r="A1403" s="24" t="s">
        <v>218</v>
      </c>
      <c r="B1403" s="24" t="s">
        <v>217</v>
      </c>
      <c r="C1403" s="24">
        <v>3.5</v>
      </c>
    </row>
    <row r="1404" spans="1:3" x14ac:dyDescent="0.35">
      <c r="A1404" s="24" t="s">
        <v>221</v>
      </c>
      <c r="B1404" s="24" t="s">
        <v>219</v>
      </c>
      <c r="C1404" s="24">
        <v>6.5</v>
      </c>
    </row>
    <row r="1405" spans="1:3" x14ac:dyDescent="0.35">
      <c r="A1405" s="24" t="s">
        <v>218</v>
      </c>
      <c r="B1405" s="24" t="s">
        <v>217</v>
      </c>
      <c r="C1405" s="24">
        <v>0</v>
      </c>
    </row>
    <row r="1406" spans="1:3" x14ac:dyDescent="0.35">
      <c r="A1406" s="24" t="s">
        <v>218</v>
      </c>
      <c r="B1406" s="24" t="s">
        <v>223</v>
      </c>
      <c r="C1406" s="24">
        <v>11.9</v>
      </c>
    </row>
    <row r="1407" spans="1:3" x14ac:dyDescent="0.35">
      <c r="A1407" s="24" t="s">
        <v>218</v>
      </c>
      <c r="B1407" s="24" t="s">
        <v>217</v>
      </c>
      <c r="C1407" s="24">
        <v>1.6</v>
      </c>
    </row>
    <row r="1408" spans="1:3" x14ac:dyDescent="0.35">
      <c r="A1408" s="24" t="s">
        <v>218</v>
      </c>
      <c r="B1408" s="24" t="s">
        <v>220</v>
      </c>
      <c r="C1408" s="24">
        <v>12.2</v>
      </c>
    </row>
    <row r="1409" spans="1:3" x14ac:dyDescent="0.35">
      <c r="A1409" s="24" t="s">
        <v>221</v>
      </c>
      <c r="B1409" s="24" t="s">
        <v>217</v>
      </c>
      <c r="C1409" s="24">
        <v>1.2</v>
      </c>
    </row>
    <row r="1410" spans="1:3" x14ac:dyDescent="0.35">
      <c r="A1410" s="24" t="s">
        <v>221</v>
      </c>
      <c r="B1410" s="24" t="s">
        <v>219</v>
      </c>
      <c r="C1410" s="24">
        <v>8.1999999999999993</v>
      </c>
    </row>
    <row r="1411" spans="1:3" x14ac:dyDescent="0.35">
      <c r="A1411" s="24" t="s">
        <v>218</v>
      </c>
      <c r="B1411" s="24" t="s">
        <v>223</v>
      </c>
      <c r="C1411" s="24">
        <v>10.9</v>
      </c>
    </row>
    <row r="1412" spans="1:3" x14ac:dyDescent="0.35">
      <c r="A1412" s="24" t="s">
        <v>218</v>
      </c>
      <c r="B1412" s="24" t="s">
        <v>220</v>
      </c>
      <c r="C1412" s="24">
        <v>2.1</v>
      </c>
    </row>
    <row r="1413" spans="1:3" x14ac:dyDescent="0.35">
      <c r="A1413" s="24" t="s">
        <v>218</v>
      </c>
      <c r="B1413" s="24" t="s">
        <v>217</v>
      </c>
      <c r="C1413" s="24">
        <v>1.5</v>
      </c>
    </row>
    <row r="1414" spans="1:3" x14ac:dyDescent="0.35">
      <c r="A1414" s="24" t="s">
        <v>221</v>
      </c>
      <c r="B1414" s="24" t="s">
        <v>217</v>
      </c>
      <c r="C1414" s="24">
        <v>5.0999999999999996</v>
      </c>
    </row>
    <row r="1415" spans="1:3" x14ac:dyDescent="0.35">
      <c r="A1415" s="24" t="s">
        <v>218</v>
      </c>
      <c r="B1415" s="24" t="s">
        <v>219</v>
      </c>
      <c r="C1415" s="24">
        <v>5.5</v>
      </c>
    </row>
    <row r="1416" spans="1:3" x14ac:dyDescent="0.35">
      <c r="A1416" s="24" t="s">
        <v>221</v>
      </c>
      <c r="B1416" s="24" t="s">
        <v>217</v>
      </c>
      <c r="C1416" s="24">
        <v>2.1</v>
      </c>
    </row>
    <row r="1417" spans="1:3" x14ac:dyDescent="0.35">
      <c r="A1417" s="24" t="s">
        <v>218</v>
      </c>
      <c r="B1417" s="24" t="s">
        <v>217</v>
      </c>
      <c r="C1417" s="24">
        <v>1.8</v>
      </c>
    </row>
    <row r="1418" spans="1:3" x14ac:dyDescent="0.35">
      <c r="A1418" s="24" t="s">
        <v>218</v>
      </c>
      <c r="B1418" s="24" t="s">
        <v>217</v>
      </c>
      <c r="C1418" s="24">
        <v>0</v>
      </c>
    </row>
    <row r="1419" spans="1:3" x14ac:dyDescent="0.35">
      <c r="A1419" s="24" t="s">
        <v>218</v>
      </c>
      <c r="B1419" s="24" t="s">
        <v>217</v>
      </c>
      <c r="C1419" s="24">
        <v>2.6</v>
      </c>
    </row>
    <row r="1420" spans="1:3" x14ac:dyDescent="0.35">
      <c r="A1420" s="24" t="s">
        <v>218</v>
      </c>
      <c r="B1420" s="24" t="s">
        <v>217</v>
      </c>
      <c r="C1420" s="24">
        <v>5.4</v>
      </c>
    </row>
    <row r="1421" spans="1:3" x14ac:dyDescent="0.35">
      <c r="A1421" s="24" t="s">
        <v>221</v>
      </c>
      <c r="B1421" s="24" t="s">
        <v>219</v>
      </c>
      <c r="C1421" s="24">
        <v>7</v>
      </c>
    </row>
    <row r="1422" spans="1:3" x14ac:dyDescent="0.35">
      <c r="A1422" s="24" t="s">
        <v>218</v>
      </c>
      <c r="B1422" s="24" t="s">
        <v>224</v>
      </c>
      <c r="C1422" s="24">
        <v>9.8000000000000007</v>
      </c>
    </row>
    <row r="1423" spans="1:3" x14ac:dyDescent="0.35">
      <c r="A1423" s="24" t="s">
        <v>221</v>
      </c>
      <c r="B1423" s="24" t="s">
        <v>219</v>
      </c>
      <c r="C1423" s="24">
        <v>5.0999999999999996</v>
      </c>
    </row>
    <row r="1424" spans="1:3" x14ac:dyDescent="0.35">
      <c r="A1424" s="24" t="s">
        <v>218</v>
      </c>
      <c r="B1424" s="24" t="s">
        <v>219</v>
      </c>
      <c r="C1424" s="24">
        <v>7.7</v>
      </c>
    </row>
    <row r="1425" spans="1:3" x14ac:dyDescent="0.35">
      <c r="A1425" s="24" t="s">
        <v>218</v>
      </c>
      <c r="B1425" s="24" t="s">
        <v>217</v>
      </c>
      <c r="C1425" s="24">
        <v>2.4</v>
      </c>
    </row>
    <row r="1426" spans="1:3" x14ac:dyDescent="0.35">
      <c r="A1426" s="24" t="s">
        <v>218</v>
      </c>
      <c r="B1426" s="24" t="s">
        <v>219</v>
      </c>
      <c r="C1426" s="24">
        <v>5.7</v>
      </c>
    </row>
    <row r="1427" spans="1:3" x14ac:dyDescent="0.35">
      <c r="A1427" s="24" t="s">
        <v>221</v>
      </c>
      <c r="B1427" s="24" t="s">
        <v>219</v>
      </c>
      <c r="C1427" s="24">
        <v>3.9</v>
      </c>
    </row>
    <row r="1428" spans="1:3" x14ac:dyDescent="0.35">
      <c r="A1428" s="24" t="s">
        <v>218</v>
      </c>
      <c r="B1428" s="24" t="s">
        <v>217</v>
      </c>
      <c r="C1428" s="24">
        <v>6.6</v>
      </c>
    </row>
    <row r="1429" spans="1:3" x14ac:dyDescent="0.35">
      <c r="A1429" s="24" t="s">
        <v>221</v>
      </c>
      <c r="B1429" s="24" t="s">
        <v>217</v>
      </c>
      <c r="C1429" s="24">
        <v>3.9</v>
      </c>
    </row>
    <row r="1430" spans="1:3" x14ac:dyDescent="0.35">
      <c r="A1430" s="24" t="s">
        <v>221</v>
      </c>
      <c r="B1430" s="24" t="s">
        <v>219</v>
      </c>
      <c r="C1430" s="24">
        <v>6.8</v>
      </c>
    </row>
    <row r="1431" spans="1:3" x14ac:dyDescent="0.35">
      <c r="A1431" s="24" t="s">
        <v>221</v>
      </c>
      <c r="B1431" s="24" t="s">
        <v>217</v>
      </c>
      <c r="C1431" s="24">
        <v>4</v>
      </c>
    </row>
    <row r="1432" spans="1:3" x14ac:dyDescent="0.35">
      <c r="A1432" s="24" t="s">
        <v>218</v>
      </c>
      <c r="B1432" s="24" t="s">
        <v>219</v>
      </c>
      <c r="C1432" s="24">
        <v>9</v>
      </c>
    </row>
    <row r="1433" spans="1:3" x14ac:dyDescent="0.35">
      <c r="A1433" s="24" t="s">
        <v>221</v>
      </c>
      <c r="B1433" s="24" t="s">
        <v>217</v>
      </c>
      <c r="C1433" s="24">
        <v>6.3</v>
      </c>
    </row>
    <row r="1434" spans="1:3" x14ac:dyDescent="0.35">
      <c r="A1434" s="24" t="s">
        <v>218</v>
      </c>
      <c r="B1434" s="24" t="s">
        <v>223</v>
      </c>
      <c r="C1434" s="24">
        <v>9.3000000000000007</v>
      </c>
    </row>
    <row r="1435" spans="1:3" x14ac:dyDescent="0.35">
      <c r="A1435" s="24" t="s">
        <v>221</v>
      </c>
      <c r="B1435" s="24" t="s">
        <v>223</v>
      </c>
      <c r="C1435" s="24">
        <v>8.1999999999999993</v>
      </c>
    </row>
    <row r="1436" spans="1:3" x14ac:dyDescent="0.35">
      <c r="A1436" s="24" t="s">
        <v>218</v>
      </c>
      <c r="B1436" s="24" t="s">
        <v>217</v>
      </c>
      <c r="C1436" s="24">
        <v>4.5999999999999996</v>
      </c>
    </row>
    <row r="1437" spans="1:3" x14ac:dyDescent="0.35">
      <c r="A1437" s="24" t="s">
        <v>221</v>
      </c>
      <c r="B1437" s="24" t="s">
        <v>220</v>
      </c>
      <c r="C1437" s="24">
        <v>6.2</v>
      </c>
    </row>
    <row r="1438" spans="1:3" x14ac:dyDescent="0.35">
      <c r="A1438" s="24" t="s">
        <v>221</v>
      </c>
      <c r="B1438" s="24" t="s">
        <v>219</v>
      </c>
      <c r="C1438" s="24">
        <v>9.1999999999999993</v>
      </c>
    </row>
    <row r="1439" spans="1:3" x14ac:dyDescent="0.35">
      <c r="A1439" s="24" t="s">
        <v>221</v>
      </c>
      <c r="B1439" s="24" t="s">
        <v>217</v>
      </c>
      <c r="C1439" s="24">
        <v>6.9</v>
      </c>
    </row>
    <row r="1440" spans="1:3" x14ac:dyDescent="0.35">
      <c r="A1440" s="24" t="s">
        <v>221</v>
      </c>
      <c r="B1440" s="24" t="s">
        <v>219</v>
      </c>
      <c r="C1440" s="24">
        <v>5.2</v>
      </c>
    </row>
    <row r="1441" spans="1:3" x14ac:dyDescent="0.35">
      <c r="A1441" s="24" t="s">
        <v>221</v>
      </c>
      <c r="B1441" s="24" t="s">
        <v>219</v>
      </c>
      <c r="C1441" s="24">
        <v>4.5999999999999996</v>
      </c>
    </row>
    <row r="1442" spans="1:3" x14ac:dyDescent="0.35">
      <c r="A1442" s="24" t="s">
        <v>221</v>
      </c>
      <c r="B1442" s="24" t="s">
        <v>219</v>
      </c>
      <c r="C1442" s="24">
        <v>5.5</v>
      </c>
    </row>
    <row r="1443" spans="1:3" x14ac:dyDescent="0.35">
      <c r="A1443" s="24" t="s">
        <v>221</v>
      </c>
      <c r="B1443" s="24" t="s">
        <v>223</v>
      </c>
      <c r="C1443" s="24">
        <v>6.8</v>
      </c>
    </row>
    <row r="1444" spans="1:3" x14ac:dyDescent="0.35">
      <c r="A1444" s="24" t="s">
        <v>221</v>
      </c>
      <c r="B1444" s="24" t="s">
        <v>219</v>
      </c>
      <c r="C1444" s="24">
        <v>5.5</v>
      </c>
    </row>
    <row r="1445" spans="1:3" x14ac:dyDescent="0.35">
      <c r="A1445" s="24" t="s">
        <v>221</v>
      </c>
      <c r="B1445" s="24" t="s">
        <v>222</v>
      </c>
      <c r="C1445" s="24">
        <v>5.6</v>
      </c>
    </row>
    <row r="1446" spans="1:3" x14ac:dyDescent="0.35">
      <c r="A1446" s="24" t="s">
        <v>221</v>
      </c>
      <c r="B1446" s="24" t="s">
        <v>222</v>
      </c>
      <c r="C1446" s="24">
        <v>7.5</v>
      </c>
    </row>
    <row r="1447" spans="1:3" x14ac:dyDescent="0.35">
      <c r="A1447" s="24" t="s">
        <v>221</v>
      </c>
      <c r="B1447" s="24" t="s">
        <v>219</v>
      </c>
      <c r="C1447" s="24">
        <v>6.2</v>
      </c>
    </row>
    <row r="1448" spans="1:3" x14ac:dyDescent="0.35">
      <c r="A1448" s="24" t="s">
        <v>221</v>
      </c>
      <c r="B1448" s="24" t="s">
        <v>223</v>
      </c>
      <c r="C1448" s="24">
        <v>9.6</v>
      </c>
    </row>
    <row r="1449" spans="1:3" x14ac:dyDescent="0.35">
      <c r="A1449" s="24" t="s">
        <v>221</v>
      </c>
      <c r="B1449" s="24" t="s">
        <v>222</v>
      </c>
      <c r="C1449" s="24">
        <v>3.6</v>
      </c>
    </row>
    <row r="1450" spans="1:3" x14ac:dyDescent="0.35">
      <c r="A1450" s="24" t="s">
        <v>218</v>
      </c>
      <c r="B1450" s="24" t="s">
        <v>222</v>
      </c>
      <c r="C1450" s="24">
        <v>5.3</v>
      </c>
    </row>
    <row r="1451" spans="1:3" x14ac:dyDescent="0.35">
      <c r="A1451" s="24" t="s">
        <v>218</v>
      </c>
      <c r="B1451" s="24" t="s">
        <v>222</v>
      </c>
      <c r="C1451" s="24">
        <v>10.6</v>
      </c>
    </row>
    <row r="1452" spans="1:3" x14ac:dyDescent="0.35">
      <c r="A1452" s="24" t="s">
        <v>221</v>
      </c>
      <c r="B1452" s="24" t="s">
        <v>220</v>
      </c>
      <c r="C1452" s="24">
        <v>13.4</v>
      </c>
    </row>
    <row r="1453" spans="1:3" x14ac:dyDescent="0.35">
      <c r="A1453" s="24" t="s">
        <v>218</v>
      </c>
      <c r="B1453" s="24" t="s">
        <v>220</v>
      </c>
      <c r="C1453" s="24">
        <v>13.3</v>
      </c>
    </row>
    <row r="1454" spans="1:3" x14ac:dyDescent="0.35">
      <c r="A1454" s="24" t="s">
        <v>221</v>
      </c>
      <c r="B1454" s="24" t="s">
        <v>224</v>
      </c>
      <c r="C1454" s="24">
        <v>9.1999999999999993</v>
      </c>
    </row>
    <row r="1455" spans="1:3" x14ac:dyDescent="0.35">
      <c r="A1455" s="24" t="s">
        <v>221</v>
      </c>
      <c r="B1455" s="24" t="s">
        <v>222</v>
      </c>
      <c r="C1455" s="24">
        <v>7.6</v>
      </c>
    </row>
    <row r="1456" spans="1:3" x14ac:dyDescent="0.35">
      <c r="A1456" s="24" t="s">
        <v>221</v>
      </c>
      <c r="B1456" s="24" t="s">
        <v>224</v>
      </c>
      <c r="C1456" s="24">
        <v>6.3</v>
      </c>
    </row>
    <row r="1457" spans="1:3" x14ac:dyDescent="0.35">
      <c r="A1457" s="24" t="s">
        <v>221</v>
      </c>
      <c r="B1457" s="24" t="s">
        <v>222</v>
      </c>
      <c r="C1457" s="24">
        <v>2.5</v>
      </c>
    </row>
    <row r="1458" spans="1:3" x14ac:dyDescent="0.35">
      <c r="A1458" s="24" t="s">
        <v>221</v>
      </c>
      <c r="B1458" s="24" t="s">
        <v>223</v>
      </c>
      <c r="C1458" s="24">
        <v>7.3</v>
      </c>
    </row>
    <row r="1459" spans="1:3" x14ac:dyDescent="0.35">
      <c r="A1459" s="24" t="s">
        <v>221</v>
      </c>
      <c r="B1459" s="24" t="s">
        <v>222</v>
      </c>
      <c r="C1459" s="24">
        <v>5</v>
      </c>
    </row>
    <row r="1460" spans="1:3" x14ac:dyDescent="0.35">
      <c r="A1460" s="24" t="s">
        <v>221</v>
      </c>
      <c r="B1460" s="24" t="s">
        <v>222</v>
      </c>
      <c r="C1460" s="24">
        <v>5.8</v>
      </c>
    </row>
    <row r="1461" spans="1:3" x14ac:dyDescent="0.35">
      <c r="A1461" s="24" t="s">
        <v>221</v>
      </c>
      <c r="B1461" s="24" t="s">
        <v>222</v>
      </c>
      <c r="C1461" s="24">
        <v>3.1</v>
      </c>
    </row>
    <row r="1462" spans="1:3" x14ac:dyDescent="0.35">
      <c r="A1462" s="24" t="s">
        <v>221</v>
      </c>
      <c r="B1462" s="24" t="s">
        <v>222</v>
      </c>
      <c r="C1462" s="24">
        <v>5.6</v>
      </c>
    </row>
    <row r="1463" spans="1:3" x14ac:dyDescent="0.35">
      <c r="A1463" s="24" t="s">
        <v>221</v>
      </c>
      <c r="B1463" s="24" t="s">
        <v>222</v>
      </c>
      <c r="C1463" s="24">
        <v>7.3</v>
      </c>
    </row>
    <row r="1464" spans="1:3" x14ac:dyDescent="0.35">
      <c r="A1464" s="24" t="s">
        <v>221</v>
      </c>
      <c r="B1464" s="24" t="s">
        <v>222</v>
      </c>
      <c r="C1464" s="24">
        <v>7.2</v>
      </c>
    </row>
    <row r="1465" spans="1:3" x14ac:dyDescent="0.35">
      <c r="A1465" s="24" t="s">
        <v>218</v>
      </c>
      <c r="B1465" s="24" t="s">
        <v>222</v>
      </c>
      <c r="C1465" s="24">
        <v>3.9</v>
      </c>
    </row>
    <row r="1466" spans="1:3" x14ac:dyDescent="0.35">
      <c r="A1466" s="24" t="s">
        <v>221</v>
      </c>
      <c r="B1466" s="24" t="s">
        <v>222</v>
      </c>
      <c r="C1466" s="24">
        <v>3.6</v>
      </c>
    </row>
    <row r="1467" spans="1:3" x14ac:dyDescent="0.35">
      <c r="A1467" s="24" t="s">
        <v>221</v>
      </c>
      <c r="B1467" s="24" t="s">
        <v>224</v>
      </c>
      <c r="C1467" s="24">
        <v>6.7</v>
      </c>
    </row>
    <row r="1468" spans="1:3" x14ac:dyDescent="0.35">
      <c r="A1468" s="24" t="s">
        <v>218</v>
      </c>
      <c r="B1468" s="24" t="s">
        <v>223</v>
      </c>
      <c r="C1468" s="24">
        <v>4.5</v>
      </c>
    </row>
    <row r="1469" spans="1:3" x14ac:dyDescent="0.35">
      <c r="A1469" s="24" t="s">
        <v>218</v>
      </c>
      <c r="B1469" s="24" t="s">
        <v>223</v>
      </c>
      <c r="C1469" s="24">
        <v>15.4</v>
      </c>
    </row>
    <row r="1470" spans="1:3" x14ac:dyDescent="0.35">
      <c r="A1470" s="24" t="s">
        <v>218</v>
      </c>
      <c r="B1470" s="24" t="s">
        <v>217</v>
      </c>
      <c r="C1470" s="24">
        <v>6.3</v>
      </c>
    </row>
    <row r="1471" spans="1:3" x14ac:dyDescent="0.35">
      <c r="A1471" s="24" t="s">
        <v>218</v>
      </c>
      <c r="B1471" s="24" t="s">
        <v>219</v>
      </c>
      <c r="C1471" s="24">
        <v>14</v>
      </c>
    </row>
    <row r="1472" spans="1:3" x14ac:dyDescent="0.35">
      <c r="A1472" s="24" t="s">
        <v>218</v>
      </c>
      <c r="B1472" s="24" t="s">
        <v>219</v>
      </c>
      <c r="C1472" s="24">
        <v>6.8</v>
      </c>
    </row>
    <row r="1473" spans="1:3" x14ac:dyDescent="0.35">
      <c r="A1473" s="24" t="s">
        <v>218</v>
      </c>
      <c r="B1473" s="24" t="s">
        <v>217</v>
      </c>
      <c r="C1473" s="24">
        <v>7.5</v>
      </c>
    </row>
    <row r="1474" spans="1:3" x14ac:dyDescent="0.35">
      <c r="A1474" s="24" t="s">
        <v>218</v>
      </c>
      <c r="B1474" s="24" t="s">
        <v>219</v>
      </c>
      <c r="C1474" s="24">
        <v>14</v>
      </c>
    </row>
    <row r="1475" spans="1:3" x14ac:dyDescent="0.35">
      <c r="A1475" s="24" t="s">
        <v>218</v>
      </c>
      <c r="B1475" s="24" t="s">
        <v>217</v>
      </c>
      <c r="C1475" s="24">
        <v>3.4</v>
      </c>
    </row>
    <row r="1476" spans="1:3" x14ac:dyDescent="0.35">
      <c r="A1476" s="24" t="s">
        <v>218</v>
      </c>
      <c r="B1476" s="24" t="s">
        <v>220</v>
      </c>
      <c r="C1476" s="24">
        <v>9.4</v>
      </c>
    </row>
    <row r="1477" spans="1:3" x14ac:dyDescent="0.35">
      <c r="A1477" s="24" t="s">
        <v>221</v>
      </c>
      <c r="B1477" s="24" t="s">
        <v>219</v>
      </c>
      <c r="C1477" s="24">
        <v>13.2</v>
      </c>
    </row>
    <row r="1478" spans="1:3" x14ac:dyDescent="0.35">
      <c r="A1478" s="24" t="s">
        <v>218</v>
      </c>
      <c r="B1478" s="24" t="s">
        <v>217</v>
      </c>
      <c r="C1478" s="24">
        <v>7.6</v>
      </c>
    </row>
    <row r="1479" spans="1:3" x14ac:dyDescent="0.35">
      <c r="A1479" s="24" t="s">
        <v>218</v>
      </c>
      <c r="B1479" s="24" t="s">
        <v>217</v>
      </c>
      <c r="C1479" s="24">
        <v>0</v>
      </c>
    </row>
    <row r="1480" spans="1:3" x14ac:dyDescent="0.35">
      <c r="A1480" s="24" t="s">
        <v>218</v>
      </c>
      <c r="B1480" s="24" t="s">
        <v>217</v>
      </c>
      <c r="C1480" s="24">
        <v>3</v>
      </c>
    </row>
    <row r="1481" spans="1:3" x14ac:dyDescent="0.35">
      <c r="A1481" s="24" t="s">
        <v>218</v>
      </c>
      <c r="B1481" s="24" t="s">
        <v>219</v>
      </c>
      <c r="C1481" s="24">
        <v>11.5</v>
      </c>
    </row>
    <row r="1482" spans="1:3" x14ac:dyDescent="0.35">
      <c r="A1482" s="24" t="s">
        <v>218</v>
      </c>
      <c r="B1482" s="24" t="s">
        <v>217</v>
      </c>
      <c r="C1482" s="24">
        <v>8.1</v>
      </c>
    </row>
    <row r="1483" spans="1:3" x14ac:dyDescent="0.35">
      <c r="A1483" s="24" t="s">
        <v>221</v>
      </c>
      <c r="B1483" s="24" t="s">
        <v>219</v>
      </c>
      <c r="C1483" s="24">
        <v>4.0999999999999996</v>
      </c>
    </row>
    <row r="1484" spans="1:3" x14ac:dyDescent="0.35">
      <c r="A1484" s="24" t="s">
        <v>218</v>
      </c>
      <c r="B1484" s="24" t="s">
        <v>219</v>
      </c>
      <c r="C1484" s="24">
        <v>11.1</v>
      </c>
    </row>
    <row r="1485" spans="1:3" x14ac:dyDescent="0.35">
      <c r="A1485" s="24" t="s">
        <v>218</v>
      </c>
      <c r="B1485" s="24" t="s">
        <v>219</v>
      </c>
      <c r="C1485" s="24">
        <v>10.3</v>
      </c>
    </row>
    <row r="1486" spans="1:3" x14ac:dyDescent="0.35">
      <c r="A1486" s="24" t="s">
        <v>218</v>
      </c>
      <c r="B1486" s="24" t="s">
        <v>217</v>
      </c>
      <c r="C1486" s="24">
        <v>0</v>
      </c>
    </row>
    <row r="1487" spans="1:3" x14ac:dyDescent="0.35">
      <c r="A1487" s="24" t="s">
        <v>218</v>
      </c>
      <c r="B1487" s="24" t="s">
        <v>219</v>
      </c>
      <c r="C1487" s="24">
        <v>5.8</v>
      </c>
    </row>
    <row r="1488" spans="1:3" x14ac:dyDescent="0.35">
      <c r="A1488" s="24" t="s">
        <v>218</v>
      </c>
      <c r="B1488" s="24" t="s">
        <v>217</v>
      </c>
      <c r="C1488" s="24">
        <v>9.6</v>
      </c>
    </row>
    <row r="1489" spans="1:3" x14ac:dyDescent="0.35">
      <c r="A1489" s="24" t="s">
        <v>218</v>
      </c>
      <c r="B1489" s="24" t="s">
        <v>219</v>
      </c>
      <c r="C1489" s="24">
        <v>7.3</v>
      </c>
    </row>
    <row r="1490" spans="1:3" x14ac:dyDescent="0.35">
      <c r="A1490" s="24" t="s">
        <v>218</v>
      </c>
      <c r="B1490" s="24" t="s">
        <v>219</v>
      </c>
      <c r="C1490" s="24">
        <v>9.5</v>
      </c>
    </row>
    <row r="1491" spans="1:3" x14ac:dyDescent="0.35">
      <c r="A1491" s="24" t="s">
        <v>218</v>
      </c>
      <c r="B1491" s="24" t="s">
        <v>223</v>
      </c>
      <c r="C1491" s="24">
        <v>5.6</v>
      </c>
    </row>
    <row r="1492" spans="1:3" x14ac:dyDescent="0.35">
      <c r="A1492" s="24" t="s">
        <v>221</v>
      </c>
      <c r="B1492" s="24" t="s">
        <v>220</v>
      </c>
      <c r="C1492" s="24">
        <v>9</v>
      </c>
    </row>
    <row r="1493" spans="1:3" x14ac:dyDescent="0.35">
      <c r="A1493" s="24" t="s">
        <v>218</v>
      </c>
      <c r="B1493" s="24" t="s">
        <v>219</v>
      </c>
      <c r="C1493" s="24">
        <v>5.6</v>
      </c>
    </row>
    <row r="1494" spans="1:3" x14ac:dyDescent="0.35">
      <c r="A1494" s="24" t="s">
        <v>218</v>
      </c>
      <c r="B1494" s="24" t="s">
        <v>220</v>
      </c>
      <c r="C1494" s="24">
        <v>11</v>
      </c>
    </row>
    <row r="1495" spans="1:3" x14ac:dyDescent="0.35">
      <c r="A1495" s="24" t="s">
        <v>221</v>
      </c>
      <c r="B1495" s="24" t="s">
        <v>217</v>
      </c>
      <c r="C1495" s="24">
        <v>7.9</v>
      </c>
    </row>
    <row r="1496" spans="1:3" x14ac:dyDescent="0.35">
      <c r="A1496" s="24" t="s">
        <v>218</v>
      </c>
      <c r="B1496" s="24" t="s">
        <v>219</v>
      </c>
      <c r="C1496" s="24">
        <v>4.8</v>
      </c>
    </row>
    <row r="1497" spans="1:3" x14ac:dyDescent="0.35">
      <c r="A1497" s="24" t="s">
        <v>218</v>
      </c>
      <c r="B1497" s="24" t="s">
        <v>223</v>
      </c>
      <c r="C1497" s="24">
        <v>6.3</v>
      </c>
    </row>
    <row r="1498" spans="1:3" x14ac:dyDescent="0.35">
      <c r="A1498" s="24" t="s">
        <v>218</v>
      </c>
      <c r="B1498" s="24" t="s">
        <v>217</v>
      </c>
      <c r="C1498" s="24">
        <v>9.6</v>
      </c>
    </row>
    <row r="1499" spans="1:3" x14ac:dyDescent="0.35">
      <c r="A1499" s="24" t="s">
        <v>221</v>
      </c>
      <c r="B1499" s="24" t="s">
        <v>223</v>
      </c>
      <c r="C1499" s="24">
        <v>8.4</v>
      </c>
    </row>
    <row r="1500" spans="1:3" x14ac:dyDescent="0.35">
      <c r="A1500" s="24" t="s">
        <v>218</v>
      </c>
      <c r="B1500" s="24" t="s">
        <v>217</v>
      </c>
      <c r="C1500" s="24">
        <v>5.0999999999999996</v>
      </c>
    </row>
    <row r="1501" spans="1:3" x14ac:dyDescent="0.35">
      <c r="A1501" s="24" t="s">
        <v>218</v>
      </c>
      <c r="B1501" s="24" t="s">
        <v>224</v>
      </c>
      <c r="C1501" s="24">
        <v>6.4</v>
      </c>
    </row>
    <row r="1502" spans="1:3" x14ac:dyDescent="0.35">
      <c r="A1502" s="24" t="s">
        <v>218</v>
      </c>
      <c r="B1502" s="24" t="s">
        <v>220</v>
      </c>
      <c r="C1502" s="24">
        <v>9.5</v>
      </c>
    </row>
    <row r="1503" spans="1:3" x14ac:dyDescent="0.35">
      <c r="A1503" s="24" t="s">
        <v>218</v>
      </c>
      <c r="B1503" s="24" t="s">
        <v>219</v>
      </c>
      <c r="C1503" s="24">
        <v>7.2</v>
      </c>
    </row>
    <row r="1504" spans="1:3" x14ac:dyDescent="0.35">
      <c r="A1504" s="24" t="s">
        <v>218</v>
      </c>
      <c r="B1504" s="24" t="s">
        <v>219</v>
      </c>
      <c r="C1504" s="24">
        <v>6.2</v>
      </c>
    </row>
    <row r="1505" spans="1:3" x14ac:dyDescent="0.35">
      <c r="A1505" s="24" t="s">
        <v>218</v>
      </c>
      <c r="B1505" s="24" t="s">
        <v>219</v>
      </c>
      <c r="C1505" s="24">
        <v>7.9</v>
      </c>
    </row>
    <row r="1506" spans="1:3" x14ac:dyDescent="0.35">
      <c r="A1506" s="24" t="s">
        <v>218</v>
      </c>
      <c r="B1506" s="24" t="s">
        <v>220</v>
      </c>
      <c r="C1506" s="24">
        <v>7.6</v>
      </c>
    </row>
    <row r="1507" spans="1:3" x14ac:dyDescent="0.35">
      <c r="A1507" s="24" t="s">
        <v>218</v>
      </c>
      <c r="B1507" s="24" t="s">
        <v>217</v>
      </c>
      <c r="C1507" s="24">
        <v>5.6</v>
      </c>
    </row>
    <row r="1508" spans="1:3" x14ac:dyDescent="0.35">
      <c r="A1508" s="24" t="s">
        <v>218</v>
      </c>
      <c r="B1508" s="24" t="s">
        <v>219</v>
      </c>
      <c r="C1508" s="24">
        <v>5.7</v>
      </c>
    </row>
    <row r="1509" spans="1:3" x14ac:dyDescent="0.35">
      <c r="A1509" s="24" t="s">
        <v>218</v>
      </c>
      <c r="B1509" s="24" t="s">
        <v>219</v>
      </c>
      <c r="C1509" s="24">
        <v>6.2</v>
      </c>
    </row>
    <row r="1510" spans="1:3" x14ac:dyDescent="0.35">
      <c r="A1510" s="24" t="s">
        <v>218</v>
      </c>
      <c r="B1510" s="24" t="s">
        <v>219</v>
      </c>
      <c r="C1510" s="24">
        <v>6.2</v>
      </c>
    </row>
    <row r="1511" spans="1:3" x14ac:dyDescent="0.35">
      <c r="A1511" s="24" t="s">
        <v>218</v>
      </c>
      <c r="B1511" s="24" t="s">
        <v>217</v>
      </c>
      <c r="C1511" s="24">
        <v>4.5</v>
      </c>
    </row>
    <row r="1512" spans="1:3" x14ac:dyDescent="0.35">
      <c r="A1512" s="24" t="s">
        <v>221</v>
      </c>
      <c r="B1512" s="24" t="s">
        <v>222</v>
      </c>
      <c r="C1512" s="24">
        <v>5.4</v>
      </c>
    </row>
    <row r="1513" spans="1:3" x14ac:dyDescent="0.35">
      <c r="A1513" s="24" t="s">
        <v>218</v>
      </c>
      <c r="B1513" s="24" t="s">
        <v>224</v>
      </c>
      <c r="C1513" s="24">
        <v>9.4</v>
      </c>
    </row>
    <row r="1514" spans="1:3" x14ac:dyDescent="0.35">
      <c r="A1514" s="24" t="s">
        <v>218</v>
      </c>
      <c r="B1514" s="24" t="s">
        <v>217</v>
      </c>
      <c r="C1514" s="24">
        <v>4</v>
      </c>
    </row>
    <row r="1515" spans="1:3" x14ac:dyDescent="0.35">
      <c r="A1515" s="24" t="s">
        <v>218</v>
      </c>
      <c r="B1515" s="24" t="s">
        <v>219</v>
      </c>
      <c r="C1515" s="24">
        <v>5.3</v>
      </c>
    </row>
    <row r="1516" spans="1:3" x14ac:dyDescent="0.35">
      <c r="A1516" s="24" t="s">
        <v>218</v>
      </c>
      <c r="B1516" s="24" t="s">
        <v>219</v>
      </c>
      <c r="C1516" s="24">
        <v>7.9</v>
      </c>
    </row>
    <row r="1517" spans="1:3" x14ac:dyDescent="0.35">
      <c r="A1517" s="24" t="s">
        <v>218</v>
      </c>
      <c r="B1517" s="24" t="s">
        <v>219</v>
      </c>
      <c r="C1517" s="24">
        <v>6.7</v>
      </c>
    </row>
    <row r="1518" spans="1:3" x14ac:dyDescent="0.35">
      <c r="A1518" s="24" t="s">
        <v>218</v>
      </c>
      <c r="B1518" s="24" t="s">
        <v>217</v>
      </c>
      <c r="C1518" s="24">
        <v>4.4000000000000004</v>
      </c>
    </row>
    <row r="1519" spans="1:3" x14ac:dyDescent="0.35">
      <c r="A1519" s="24" t="s">
        <v>218</v>
      </c>
      <c r="B1519" s="24" t="s">
        <v>217</v>
      </c>
      <c r="C1519" s="24">
        <v>4.5999999999999996</v>
      </c>
    </row>
    <row r="1520" spans="1:3" x14ac:dyDescent="0.35">
      <c r="A1520" s="24" t="s">
        <v>218</v>
      </c>
      <c r="B1520" s="24" t="s">
        <v>223</v>
      </c>
      <c r="C1520" s="24">
        <v>5.6</v>
      </c>
    </row>
    <row r="1521" spans="1:3" x14ac:dyDescent="0.35">
      <c r="A1521" s="24" t="s">
        <v>218</v>
      </c>
      <c r="B1521" s="24" t="s">
        <v>220</v>
      </c>
      <c r="C1521" s="24">
        <v>6.8</v>
      </c>
    </row>
    <row r="1522" spans="1:3" x14ac:dyDescent="0.35">
      <c r="A1522" s="24" t="s">
        <v>218</v>
      </c>
      <c r="B1522" s="24" t="s">
        <v>224</v>
      </c>
      <c r="C1522" s="24">
        <v>6.4</v>
      </c>
    </row>
    <row r="1523" spans="1:3" x14ac:dyDescent="0.35">
      <c r="A1523" s="24" t="s">
        <v>218</v>
      </c>
      <c r="B1523" s="24" t="s">
        <v>217</v>
      </c>
      <c r="C1523" s="24">
        <v>4.2</v>
      </c>
    </row>
    <row r="1524" spans="1:3" x14ac:dyDescent="0.35">
      <c r="A1524" s="24" t="s">
        <v>218</v>
      </c>
      <c r="B1524" s="24" t="s">
        <v>222</v>
      </c>
      <c r="C1524" s="24">
        <v>5</v>
      </c>
    </row>
    <row r="1525" spans="1:3" x14ac:dyDescent="0.35">
      <c r="A1525" s="24" t="s">
        <v>218</v>
      </c>
      <c r="B1525" s="24" t="s">
        <v>223</v>
      </c>
      <c r="C1525" s="24">
        <v>5</v>
      </c>
    </row>
    <row r="1526" spans="1:3" x14ac:dyDescent="0.35">
      <c r="A1526" s="24" t="s">
        <v>218</v>
      </c>
      <c r="B1526" s="24" t="s">
        <v>224</v>
      </c>
      <c r="C1526" s="24">
        <v>9.3000000000000007</v>
      </c>
    </row>
    <row r="1527" spans="1:3" x14ac:dyDescent="0.35">
      <c r="A1527" s="24" t="s">
        <v>218</v>
      </c>
      <c r="B1527" s="24" t="s">
        <v>219</v>
      </c>
      <c r="C1527" s="24">
        <v>6.5</v>
      </c>
    </row>
    <row r="1528" spans="1:3" x14ac:dyDescent="0.35">
      <c r="A1528" s="24" t="s">
        <v>221</v>
      </c>
      <c r="B1528" s="24" t="s">
        <v>222</v>
      </c>
      <c r="C1528" s="24">
        <v>3.9</v>
      </c>
    </row>
    <row r="1529" spans="1:3" x14ac:dyDescent="0.35">
      <c r="A1529" s="24" t="s">
        <v>218</v>
      </c>
      <c r="B1529" s="24" t="s">
        <v>222</v>
      </c>
      <c r="C1529" s="24">
        <v>8.8000000000000007</v>
      </c>
    </row>
    <row r="1530" spans="1:3" x14ac:dyDescent="0.35">
      <c r="A1530" s="24" t="s">
        <v>218</v>
      </c>
      <c r="B1530" s="24" t="s">
        <v>223</v>
      </c>
      <c r="C1530" s="24">
        <v>7.5</v>
      </c>
    </row>
    <row r="1531" spans="1:3" x14ac:dyDescent="0.35">
      <c r="A1531" s="24" t="s">
        <v>218</v>
      </c>
      <c r="B1531" s="24" t="s">
        <v>223</v>
      </c>
      <c r="C1531" s="24">
        <v>8.1</v>
      </c>
    </row>
    <row r="1532" spans="1:3" x14ac:dyDescent="0.35">
      <c r="A1532" s="24" t="s">
        <v>218</v>
      </c>
      <c r="B1532" s="24" t="s">
        <v>222</v>
      </c>
      <c r="C1532" s="24">
        <v>5.5</v>
      </c>
    </row>
    <row r="1533" spans="1:3" x14ac:dyDescent="0.35">
      <c r="A1533" s="24" t="s">
        <v>221</v>
      </c>
      <c r="B1533" s="24" t="s">
        <v>222</v>
      </c>
      <c r="C1533" s="24">
        <v>7</v>
      </c>
    </row>
    <row r="1534" spans="1:3" x14ac:dyDescent="0.35">
      <c r="A1534" s="24" t="s">
        <v>218</v>
      </c>
      <c r="B1534" s="24" t="s">
        <v>222</v>
      </c>
      <c r="C1534" s="24">
        <v>6</v>
      </c>
    </row>
    <row r="1535" spans="1:3" x14ac:dyDescent="0.35">
      <c r="A1535" s="24" t="s">
        <v>218</v>
      </c>
      <c r="B1535" s="24" t="s">
        <v>223</v>
      </c>
      <c r="C1535" s="24">
        <v>7.3</v>
      </c>
    </row>
    <row r="1536" spans="1:3" x14ac:dyDescent="0.35">
      <c r="A1536" s="24" t="s">
        <v>218</v>
      </c>
      <c r="B1536" s="24" t="s">
        <v>219</v>
      </c>
      <c r="C1536" s="24">
        <v>4.5</v>
      </c>
    </row>
    <row r="1537" spans="1:3" x14ac:dyDescent="0.35">
      <c r="A1537" s="24" t="s">
        <v>221</v>
      </c>
      <c r="B1537" s="24" t="s">
        <v>222</v>
      </c>
      <c r="C1537" s="24">
        <v>2.4</v>
      </c>
    </row>
    <row r="1538" spans="1:3" x14ac:dyDescent="0.35">
      <c r="A1538" s="24" t="s">
        <v>218</v>
      </c>
      <c r="B1538" s="24" t="s">
        <v>224</v>
      </c>
      <c r="C1538" s="24">
        <v>6.4</v>
      </c>
    </row>
    <row r="1539" spans="1:3" x14ac:dyDescent="0.35">
      <c r="A1539" s="24" t="s">
        <v>218</v>
      </c>
      <c r="B1539" s="24" t="s">
        <v>223</v>
      </c>
      <c r="C1539" s="24">
        <v>7.8</v>
      </c>
    </row>
    <row r="1540" spans="1:3" x14ac:dyDescent="0.35">
      <c r="A1540" s="24" t="s">
        <v>218</v>
      </c>
      <c r="B1540" s="24" t="s">
        <v>224</v>
      </c>
      <c r="C1540" s="24">
        <v>6.4</v>
      </c>
    </row>
    <row r="1541" spans="1:3" x14ac:dyDescent="0.35">
      <c r="A1541" s="24" t="s">
        <v>221</v>
      </c>
      <c r="B1541" s="24" t="s">
        <v>222</v>
      </c>
      <c r="C1541" s="24">
        <v>3.7</v>
      </c>
    </row>
    <row r="1542" spans="1:3" x14ac:dyDescent="0.35">
      <c r="A1542" s="24" t="s">
        <v>218</v>
      </c>
      <c r="B1542" s="24" t="s">
        <v>219</v>
      </c>
      <c r="C1542" s="24">
        <v>5.9</v>
      </c>
    </row>
    <row r="1543" spans="1:3" x14ac:dyDescent="0.35">
      <c r="A1543" s="24" t="s">
        <v>218</v>
      </c>
      <c r="B1543" s="24" t="s">
        <v>223</v>
      </c>
      <c r="C1543" s="24">
        <v>4</v>
      </c>
    </row>
    <row r="1544" spans="1:3" x14ac:dyDescent="0.35">
      <c r="A1544" s="24" t="s">
        <v>218</v>
      </c>
      <c r="B1544" s="24" t="s">
        <v>223</v>
      </c>
      <c r="C1544" s="24">
        <v>9.9</v>
      </c>
    </row>
    <row r="1545" spans="1:3" x14ac:dyDescent="0.35">
      <c r="A1545" s="24" t="s">
        <v>218</v>
      </c>
      <c r="B1545" s="24" t="s">
        <v>223</v>
      </c>
      <c r="C1545" s="24">
        <v>4.3</v>
      </c>
    </row>
    <row r="1546" spans="1:3" x14ac:dyDescent="0.35">
      <c r="A1546" s="24" t="s">
        <v>218</v>
      </c>
      <c r="B1546" s="24" t="s">
        <v>217</v>
      </c>
      <c r="C1546" s="24">
        <v>2.7</v>
      </c>
    </row>
    <row r="1547" spans="1:3" x14ac:dyDescent="0.35">
      <c r="A1547" s="24" t="s">
        <v>218</v>
      </c>
      <c r="B1547" s="24" t="s">
        <v>219</v>
      </c>
      <c r="C1547" s="24">
        <v>6.6</v>
      </c>
    </row>
    <row r="1548" spans="1:3" x14ac:dyDescent="0.35">
      <c r="A1548" s="24" t="s">
        <v>218</v>
      </c>
      <c r="B1548" s="24" t="s">
        <v>219</v>
      </c>
      <c r="C1548" s="24">
        <v>5.0999999999999996</v>
      </c>
    </row>
    <row r="1549" spans="1:3" x14ac:dyDescent="0.35">
      <c r="A1549" s="24" t="s">
        <v>221</v>
      </c>
      <c r="B1549" s="24" t="s">
        <v>222</v>
      </c>
      <c r="C1549" s="24">
        <v>5.2</v>
      </c>
    </row>
    <row r="1550" spans="1:3" x14ac:dyDescent="0.35">
      <c r="A1550" s="24" t="s">
        <v>221</v>
      </c>
      <c r="B1550" s="24" t="s">
        <v>217</v>
      </c>
      <c r="C1550" s="24">
        <v>7</v>
      </c>
    </row>
    <row r="1551" spans="1:3" x14ac:dyDescent="0.35">
      <c r="A1551" s="24" t="s">
        <v>218</v>
      </c>
      <c r="B1551" s="24" t="s">
        <v>220</v>
      </c>
      <c r="C1551" s="24">
        <v>3.4</v>
      </c>
    </row>
    <row r="1552" spans="1:3" x14ac:dyDescent="0.35">
      <c r="A1552" s="24" t="s">
        <v>218</v>
      </c>
      <c r="B1552" s="24" t="s">
        <v>220</v>
      </c>
      <c r="C1552" s="24">
        <v>5.7</v>
      </c>
    </row>
    <row r="1553" spans="1:3" x14ac:dyDescent="0.35">
      <c r="A1553" s="24" t="s">
        <v>221</v>
      </c>
      <c r="B1553" s="24" t="s">
        <v>220</v>
      </c>
      <c r="C1553" s="24">
        <v>6</v>
      </c>
    </row>
    <row r="1554" spans="1:3" x14ac:dyDescent="0.35">
      <c r="A1554" s="24" t="s">
        <v>218</v>
      </c>
      <c r="B1554" s="24" t="s">
        <v>220</v>
      </c>
      <c r="C1554" s="24">
        <v>6</v>
      </c>
    </row>
    <row r="1555" spans="1:3" x14ac:dyDescent="0.35">
      <c r="A1555" s="24" t="s">
        <v>218</v>
      </c>
      <c r="B1555" s="24" t="s">
        <v>220</v>
      </c>
      <c r="C1555" s="24">
        <v>4.2</v>
      </c>
    </row>
    <row r="1556" spans="1:3" x14ac:dyDescent="0.35">
      <c r="A1556" s="24" t="s">
        <v>218</v>
      </c>
      <c r="B1556" s="24" t="s">
        <v>222</v>
      </c>
      <c r="C1556" s="24">
        <v>5.2</v>
      </c>
    </row>
    <row r="1557" spans="1:3" x14ac:dyDescent="0.35">
      <c r="A1557" s="24" t="s">
        <v>221</v>
      </c>
      <c r="B1557" s="24" t="s">
        <v>222</v>
      </c>
      <c r="C1557" s="24">
        <v>4.2</v>
      </c>
    </row>
    <row r="1558" spans="1:3" x14ac:dyDescent="0.35">
      <c r="A1558" s="24" t="s">
        <v>218</v>
      </c>
      <c r="B1558" s="24" t="s">
        <v>217</v>
      </c>
      <c r="C1558" s="24">
        <v>3.6</v>
      </c>
    </row>
    <row r="1559" spans="1:3" x14ac:dyDescent="0.35">
      <c r="A1559" s="24" t="s">
        <v>221</v>
      </c>
      <c r="B1559" s="24" t="s">
        <v>220</v>
      </c>
      <c r="C1559" s="24">
        <v>10.4</v>
      </c>
    </row>
    <row r="1560" spans="1:3" x14ac:dyDescent="0.35">
      <c r="A1560" s="24" t="s">
        <v>221</v>
      </c>
      <c r="B1560" s="24" t="s">
        <v>223</v>
      </c>
      <c r="C1560" s="24">
        <v>7.5</v>
      </c>
    </row>
    <row r="1561" spans="1:3" x14ac:dyDescent="0.35">
      <c r="A1561" s="24" t="s">
        <v>221</v>
      </c>
      <c r="B1561" s="24" t="s">
        <v>217</v>
      </c>
      <c r="C1561" s="24">
        <v>1.1000000000000001</v>
      </c>
    </row>
    <row r="1562" spans="1:3" x14ac:dyDescent="0.35">
      <c r="A1562" s="24" t="s">
        <v>221</v>
      </c>
      <c r="B1562" s="24" t="s">
        <v>217</v>
      </c>
      <c r="C1562" s="24">
        <v>15.2</v>
      </c>
    </row>
    <row r="1563" spans="1:3" x14ac:dyDescent="0.35">
      <c r="A1563" s="24" t="s">
        <v>221</v>
      </c>
      <c r="B1563" s="24" t="s">
        <v>217</v>
      </c>
      <c r="C1563" s="24">
        <v>5.8</v>
      </c>
    </row>
    <row r="1564" spans="1:3" x14ac:dyDescent="0.35">
      <c r="A1564" s="24" t="s">
        <v>221</v>
      </c>
      <c r="B1564" s="24" t="s">
        <v>217</v>
      </c>
      <c r="C1564" s="24">
        <v>4.3</v>
      </c>
    </row>
    <row r="1565" spans="1:3" x14ac:dyDescent="0.35">
      <c r="A1565" s="24" t="s">
        <v>221</v>
      </c>
      <c r="B1565" s="24" t="s">
        <v>219</v>
      </c>
      <c r="C1565" s="24">
        <v>9.9</v>
      </c>
    </row>
    <row r="1566" spans="1:3" x14ac:dyDescent="0.35">
      <c r="A1566" s="24" t="s">
        <v>221</v>
      </c>
      <c r="B1566" s="24" t="s">
        <v>217</v>
      </c>
      <c r="C1566" s="24">
        <v>5.2</v>
      </c>
    </row>
    <row r="1567" spans="1:3" x14ac:dyDescent="0.35">
      <c r="A1567" s="24" t="s">
        <v>221</v>
      </c>
      <c r="B1567" s="24" t="s">
        <v>217</v>
      </c>
      <c r="C1567" s="24">
        <v>12.5</v>
      </c>
    </row>
    <row r="1568" spans="1:3" x14ac:dyDescent="0.35">
      <c r="A1568" s="24" t="s">
        <v>221</v>
      </c>
      <c r="B1568" s="24" t="s">
        <v>223</v>
      </c>
      <c r="C1568" s="24">
        <v>8.4</v>
      </c>
    </row>
    <row r="1569" spans="1:3" x14ac:dyDescent="0.35">
      <c r="A1569" s="24" t="s">
        <v>221</v>
      </c>
      <c r="B1569" s="24" t="s">
        <v>223</v>
      </c>
      <c r="C1569" s="24">
        <v>8.9</v>
      </c>
    </row>
    <row r="1570" spans="1:3" x14ac:dyDescent="0.35">
      <c r="A1570" s="24" t="s">
        <v>221</v>
      </c>
      <c r="B1570" s="24" t="s">
        <v>223</v>
      </c>
      <c r="C1570" s="24">
        <v>7.7</v>
      </c>
    </row>
    <row r="1571" spans="1:3" x14ac:dyDescent="0.35">
      <c r="A1571" s="24" t="s">
        <v>221</v>
      </c>
      <c r="B1571" s="24" t="s">
        <v>222</v>
      </c>
      <c r="C1571" s="24">
        <v>6.7</v>
      </c>
    </row>
    <row r="1572" spans="1:3" x14ac:dyDescent="0.35">
      <c r="A1572" s="24" t="s">
        <v>221</v>
      </c>
      <c r="B1572" s="24" t="s">
        <v>223</v>
      </c>
      <c r="C1572" s="24">
        <v>10.1</v>
      </c>
    </row>
    <row r="1573" spans="1:3" x14ac:dyDescent="0.35">
      <c r="A1573" s="24" t="s">
        <v>221</v>
      </c>
      <c r="B1573" s="24" t="s">
        <v>219</v>
      </c>
      <c r="C1573" s="24">
        <v>3.4</v>
      </c>
    </row>
    <row r="1574" spans="1:3" x14ac:dyDescent="0.35">
      <c r="A1574" s="24" t="s">
        <v>221</v>
      </c>
      <c r="B1574" s="24" t="s">
        <v>219</v>
      </c>
      <c r="C1574" s="24">
        <v>9</v>
      </c>
    </row>
    <row r="1575" spans="1:3" x14ac:dyDescent="0.35">
      <c r="A1575" s="24" t="s">
        <v>221</v>
      </c>
      <c r="B1575" s="24" t="s">
        <v>217</v>
      </c>
      <c r="C1575" s="24">
        <v>6.9</v>
      </c>
    </row>
    <row r="1576" spans="1:3" x14ac:dyDescent="0.35">
      <c r="A1576" s="24" t="s">
        <v>221</v>
      </c>
      <c r="B1576" s="24" t="s">
        <v>223</v>
      </c>
      <c r="C1576" s="24">
        <v>11.3</v>
      </c>
    </row>
    <row r="1577" spans="1:3" x14ac:dyDescent="0.35">
      <c r="A1577" s="24" t="s">
        <v>221</v>
      </c>
      <c r="B1577" s="24" t="s">
        <v>223</v>
      </c>
      <c r="C1577" s="24">
        <v>5.6</v>
      </c>
    </row>
    <row r="1578" spans="1:3" x14ac:dyDescent="0.35">
      <c r="A1578" s="24" t="s">
        <v>221</v>
      </c>
      <c r="B1578" s="24" t="s">
        <v>217</v>
      </c>
      <c r="C1578" s="24">
        <v>8.6999999999999993</v>
      </c>
    </row>
    <row r="1579" spans="1:3" x14ac:dyDescent="0.35">
      <c r="A1579" s="24" t="s">
        <v>221</v>
      </c>
      <c r="B1579" s="24" t="s">
        <v>217</v>
      </c>
      <c r="C1579" s="24">
        <v>8</v>
      </c>
    </row>
    <row r="1580" spans="1:3" x14ac:dyDescent="0.35">
      <c r="A1580" s="24" t="s">
        <v>221</v>
      </c>
      <c r="B1580" s="24" t="s">
        <v>217</v>
      </c>
      <c r="C1580" s="24">
        <v>6.8</v>
      </c>
    </row>
    <row r="1581" spans="1:3" x14ac:dyDescent="0.35">
      <c r="A1581" s="24" t="s">
        <v>221</v>
      </c>
      <c r="B1581" s="24" t="s">
        <v>219</v>
      </c>
      <c r="C1581" s="24">
        <v>8</v>
      </c>
    </row>
    <row r="1582" spans="1:3" x14ac:dyDescent="0.35">
      <c r="A1582" s="24" t="s">
        <v>221</v>
      </c>
      <c r="B1582" s="24" t="s">
        <v>217</v>
      </c>
      <c r="C1582" s="24">
        <v>12.5</v>
      </c>
    </row>
    <row r="1583" spans="1:3" x14ac:dyDescent="0.35">
      <c r="A1583" s="24" t="s">
        <v>221</v>
      </c>
      <c r="B1583" s="24" t="s">
        <v>220</v>
      </c>
      <c r="C1583" s="24">
        <v>11.7</v>
      </c>
    </row>
    <row r="1584" spans="1:3" x14ac:dyDescent="0.35">
      <c r="A1584" s="24" t="s">
        <v>221</v>
      </c>
      <c r="B1584" s="24" t="s">
        <v>223</v>
      </c>
      <c r="C1584" s="24">
        <v>17.8</v>
      </c>
    </row>
    <row r="1585" spans="1:3" x14ac:dyDescent="0.35">
      <c r="A1585" s="24" t="s">
        <v>221</v>
      </c>
      <c r="B1585" s="24" t="s">
        <v>222</v>
      </c>
      <c r="C1585" s="24">
        <v>6.5</v>
      </c>
    </row>
    <row r="1586" spans="1:3" x14ac:dyDescent="0.35">
      <c r="A1586" s="24" t="s">
        <v>221</v>
      </c>
      <c r="B1586" s="24" t="s">
        <v>219</v>
      </c>
      <c r="C1586" s="24">
        <v>15</v>
      </c>
    </row>
    <row r="1587" spans="1:3" x14ac:dyDescent="0.35">
      <c r="A1587" s="24" t="s">
        <v>221</v>
      </c>
      <c r="B1587" s="24" t="s">
        <v>223</v>
      </c>
      <c r="C1587" s="24">
        <v>7.2</v>
      </c>
    </row>
    <row r="1588" spans="1:3" x14ac:dyDescent="0.35">
      <c r="A1588" s="24" t="s">
        <v>221</v>
      </c>
      <c r="B1588" s="24" t="s">
        <v>223</v>
      </c>
      <c r="C1588" s="24">
        <v>6.8</v>
      </c>
    </row>
    <row r="1589" spans="1:3" x14ac:dyDescent="0.35">
      <c r="A1589" s="24" t="s">
        <v>221</v>
      </c>
      <c r="B1589" s="24" t="s">
        <v>217</v>
      </c>
      <c r="C1589" s="24">
        <v>7.8</v>
      </c>
    </row>
    <row r="1590" spans="1:3" x14ac:dyDescent="0.35">
      <c r="A1590" s="24" t="s">
        <v>221</v>
      </c>
      <c r="B1590" s="24" t="s">
        <v>223</v>
      </c>
      <c r="C1590" s="24">
        <v>13.1</v>
      </c>
    </row>
    <row r="1591" spans="1:3" x14ac:dyDescent="0.35">
      <c r="A1591" s="24" t="s">
        <v>221</v>
      </c>
      <c r="B1591" s="24" t="s">
        <v>220</v>
      </c>
      <c r="C1591" s="24">
        <v>12.2</v>
      </c>
    </row>
    <row r="1592" spans="1:3" x14ac:dyDescent="0.35">
      <c r="A1592" s="24" t="s">
        <v>221</v>
      </c>
      <c r="B1592" s="24" t="s">
        <v>223</v>
      </c>
      <c r="C1592" s="24">
        <v>14.7</v>
      </c>
    </row>
    <row r="1593" spans="1:3" x14ac:dyDescent="0.35">
      <c r="A1593" s="24" t="s">
        <v>221</v>
      </c>
      <c r="B1593" s="24" t="s">
        <v>222</v>
      </c>
      <c r="C1593" s="24">
        <v>6.5</v>
      </c>
    </row>
    <row r="1594" spans="1:3" x14ac:dyDescent="0.35">
      <c r="A1594" s="24" t="s">
        <v>221</v>
      </c>
      <c r="B1594" s="24" t="s">
        <v>222</v>
      </c>
      <c r="C1594" s="24">
        <v>10.3</v>
      </c>
    </row>
    <row r="1595" spans="1:3" x14ac:dyDescent="0.35">
      <c r="A1595" s="24" t="s">
        <v>221</v>
      </c>
      <c r="B1595" s="24" t="s">
        <v>222</v>
      </c>
      <c r="C1595" s="24">
        <v>0</v>
      </c>
    </row>
    <row r="1596" spans="1:3" x14ac:dyDescent="0.35">
      <c r="A1596" s="24" t="s">
        <v>221</v>
      </c>
      <c r="B1596" s="24" t="s">
        <v>217</v>
      </c>
      <c r="C1596" s="24">
        <v>0</v>
      </c>
    </row>
    <row r="1597" spans="1:3" x14ac:dyDescent="0.35">
      <c r="A1597" s="24" t="s">
        <v>221</v>
      </c>
      <c r="B1597" s="24" t="s">
        <v>219</v>
      </c>
      <c r="C1597" s="24">
        <v>9.5</v>
      </c>
    </row>
    <row r="1598" spans="1:3" x14ac:dyDescent="0.35">
      <c r="A1598" s="24" t="s">
        <v>221</v>
      </c>
      <c r="B1598" s="24" t="s">
        <v>217</v>
      </c>
      <c r="C1598" s="24">
        <v>5.5</v>
      </c>
    </row>
    <row r="1599" spans="1:3" x14ac:dyDescent="0.35">
      <c r="A1599" s="24" t="s">
        <v>221</v>
      </c>
      <c r="B1599" s="24" t="s">
        <v>223</v>
      </c>
      <c r="C1599" s="24">
        <v>11.1</v>
      </c>
    </row>
    <row r="1600" spans="1:3" x14ac:dyDescent="0.35">
      <c r="A1600" s="24" t="s">
        <v>221</v>
      </c>
      <c r="B1600" s="24" t="s">
        <v>219</v>
      </c>
      <c r="C1600" s="24">
        <v>7.7</v>
      </c>
    </row>
    <row r="1601" spans="1:3" x14ac:dyDescent="0.35">
      <c r="A1601" s="24" t="s">
        <v>221</v>
      </c>
      <c r="B1601" s="24" t="s">
        <v>223</v>
      </c>
      <c r="C1601" s="24">
        <v>8.6</v>
      </c>
    </row>
    <row r="1602" spans="1:3" x14ac:dyDescent="0.35">
      <c r="A1602" s="24" t="s">
        <v>221</v>
      </c>
      <c r="B1602" s="24" t="s">
        <v>223</v>
      </c>
      <c r="C1602" s="24">
        <v>6.8</v>
      </c>
    </row>
    <row r="1603" spans="1:3" x14ac:dyDescent="0.35">
      <c r="A1603" s="24" t="s">
        <v>221</v>
      </c>
      <c r="B1603" s="24" t="s">
        <v>217</v>
      </c>
      <c r="C1603" s="24">
        <v>7.7</v>
      </c>
    </row>
    <row r="1604" spans="1:3" x14ac:dyDescent="0.35">
      <c r="A1604" s="24" t="s">
        <v>221</v>
      </c>
      <c r="B1604" s="24" t="s">
        <v>223</v>
      </c>
      <c r="C1604" s="24">
        <v>5.0999999999999996</v>
      </c>
    </row>
    <row r="1605" spans="1:3" x14ac:dyDescent="0.35">
      <c r="A1605" s="24" t="s">
        <v>221</v>
      </c>
      <c r="B1605" s="24" t="s">
        <v>222</v>
      </c>
      <c r="C1605" s="24">
        <v>9.3000000000000007</v>
      </c>
    </row>
    <row r="1606" spans="1:3" x14ac:dyDescent="0.35">
      <c r="A1606" s="24" t="s">
        <v>221</v>
      </c>
      <c r="B1606" s="24" t="s">
        <v>222</v>
      </c>
      <c r="C1606" s="24">
        <v>7</v>
      </c>
    </row>
    <row r="1607" spans="1:3" x14ac:dyDescent="0.35">
      <c r="A1607" s="24" t="s">
        <v>221</v>
      </c>
      <c r="B1607" s="24" t="s">
        <v>220</v>
      </c>
      <c r="C1607" s="24">
        <v>0.4</v>
      </c>
    </row>
    <row r="1608" spans="1:3" x14ac:dyDescent="0.35">
      <c r="A1608" s="24" t="s">
        <v>221</v>
      </c>
      <c r="B1608" s="24" t="s">
        <v>219</v>
      </c>
      <c r="C1608" s="24">
        <v>7.3</v>
      </c>
    </row>
    <row r="1609" spans="1:3" x14ac:dyDescent="0.35">
      <c r="A1609" s="24" t="s">
        <v>221</v>
      </c>
      <c r="B1609" s="24" t="s">
        <v>219</v>
      </c>
      <c r="C1609" s="24">
        <v>12.6</v>
      </c>
    </row>
    <row r="1610" spans="1:3" x14ac:dyDescent="0.35">
      <c r="A1610" s="24" t="s">
        <v>221</v>
      </c>
      <c r="B1610" s="24" t="s">
        <v>222</v>
      </c>
      <c r="C1610" s="24">
        <v>7.3</v>
      </c>
    </row>
    <row r="1611" spans="1:3" x14ac:dyDescent="0.35">
      <c r="A1611" s="24" t="s">
        <v>221</v>
      </c>
      <c r="B1611" s="24" t="s">
        <v>219</v>
      </c>
      <c r="C1611" s="24">
        <v>8.8000000000000007</v>
      </c>
    </row>
    <row r="1612" spans="1:3" x14ac:dyDescent="0.35">
      <c r="A1612" s="24" t="s">
        <v>221</v>
      </c>
      <c r="B1612" s="24" t="s">
        <v>217</v>
      </c>
      <c r="C1612" s="24">
        <v>6.3</v>
      </c>
    </row>
    <row r="1613" spans="1:3" x14ac:dyDescent="0.35">
      <c r="A1613" s="24" t="s">
        <v>221</v>
      </c>
      <c r="B1613" s="24" t="s">
        <v>223</v>
      </c>
      <c r="C1613" s="24">
        <v>4.0999999999999996</v>
      </c>
    </row>
    <row r="1614" spans="1:3" x14ac:dyDescent="0.35">
      <c r="A1614" s="24" t="s">
        <v>221</v>
      </c>
      <c r="B1614" s="24" t="s">
        <v>217</v>
      </c>
      <c r="C1614" s="24">
        <v>13.9</v>
      </c>
    </row>
    <row r="1615" spans="1:3" x14ac:dyDescent="0.35">
      <c r="A1615" s="24" t="s">
        <v>221</v>
      </c>
      <c r="B1615" s="24" t="s">
        <v>224</v>
      </c>
      <c r="C1615" s="24">
        <v>11.7</v>
      </c>
    </row>
    <row r="1616" spans="1:3" x14ac:dyDescent="0.35">
      <c r="A1616" s="24" t="s">
        <v>221</v>
      </c>
      <c r="B1616" s="24" t="s">
        <v>217</v>
      </c>
      <c r="C1616" s="24">
        <v>8.6999999999999993</v>
      </c>
    </row>
    <row r="1617" spans="1:3" x14ac:dyDescent="0.35">
      <c r="A1617" s="24" t="s">
        <v>221</v>
      </c>
      <c r="B1617" s="24" t="s">
        <v>219</v>
      </c>
      <c r="C1617" s="24">
        <v>6.5</v>
      </c>
    </row>
    <row r="1618" spans="1:3" x14ac:dyDescent="0.35">
      <c r="A1618" s="24" t="s">
        <v>221</v>
      </c>
      <c r="B1618" s="24" t="s">
        <v>220</v>
      </c>
      <c r="C1618" s="24">
        <v>11.2</v>
      </c>
    </row>
    <row r="1619" spans="1:3" x14ac:dyDescent="0.35">
      <c r="A1619" s="24" t="s">
        <v>221</v>
      </c>
      <c r="B1619" s="24" t="s">
        <v>223</v>
      </c>
      <c r="C1619" s="24">
        <v>12.6</v>
      </c>
    </row>
    <row r="1620" spans="1:3" x14ac:dyDescent="0.35">
      <c r="A1620" s="24" t="s">
        <v>221</v>
      </c>
      <c r="B1620" s="24" t="s">
        <v>220</v>
      </c>
      <c r="C1620" s="24">
        <v>7.9</v>
      </c>
    </row>
    <row r="1621" spans="1:3" x14ac:dyDescent="0.35">
      <c r="A1621" s="24" t="s">
        <v>221</v>
      </c>
      <c r="B1621" s="24" t="s">
        <v>223</v>
      </c>
      <c r="C1621" s="24">
        <v>7.4</v>
      </c>
    </row>
    <row r="1622" spans="1:3" x14ac:dyDescent="0.35">
      <c r="A1622" s="24" t="s">
        <v>221</v>
      </c>
      <c r="B1622" s="24" t="s">
        <v>220</v>
      </c>
      <c r="C1622" s="24">
        <v>6.8</v>
      </c>
    </row>
    <row r="1623" spans="1:3" x14ac:dyDescent="0.35">
      <c r="A1623" s="24" t="s">
        <v>221</v>
      </c>
      <c r="B1623" s="24" t="s">
        <v>219</v>
      </c>
      <c r="C1623" s="24">
        <v>7.8</v>
      </c>
    </row>
    <row r="1624" spans="1:3" x14ac:dyDescent="0.35">
      <c r="A1624" s="24" t="s">
        <v>221</v>
      </c>
      <c r="B1624" s="24" t="s">
        <v>223</v>
      </c>
      <c r="C1624" s="24">
        <v>5.4</v>
      </c>
    </row>
    <row r="1625" spans="1:3" x14ac:dyDescent="0.35">
      <c r="A1625" s="24" t="s">
        <v>221</v>
      </c>
      <c r="B1625" s="24" t="s">
        <v>219</v>
      </c>
      <c r="C1625" s="24">
        <v>5.0999999999999996</v>
      </c>
    </row>
    <row r="1626" spans="1:3" x14ac:dyDescent="0.35">
      <c r="A1626" s="24" t="s">
        <v>221</v>
      </c>
      <c r="B1626" s="24" t="s">
        <v>223</v>
      </c>
      <c r="C1626" s="24">
        <v>7.7</v>
      </c>
    </row>
    <row r="1627" spans="1:3" x14ac:dyDescent="0.35">
      <c r="A1627" s="24" t="s">
        <v>221</v>
      </c>
      <c r="B1627" s="24" t="s">
        <v>220</v>
      </c>
      <c r="C1627" s="24">
        <v>10.4</v>
      </c>
    </row>
    <row r="1628" spans="1:3" x14ac:dyDescent="0.35">
      <c r="A1628" s="24" t="s">
        <v>221</v>
      </c>
      <c r="B1628" s="24" t="s">
        <v>217</v>
      </c>
      <c r="C1628" s="24">
        <v>4</v>
      </c>
    </row>
    <row r="1629" spans="1:3" x14ac:dyDescent="0.35">
      <c r="A1629" s="24" t="s">
        <v>221</v>
      </c>
      <c r="B1629" s="24" t="s">
        <v>223</v>
      </c>
      <c r="C1629" s="24">
        <v>9.6</v>
      </c>
    </row>
    <row r="1630" spans="1:3" x14ac:dyDescent="0.35">
      <c r="A1630" s="24" t="s">
        <v>221</v>
      </c>
      <c r="B1630" s="24" t="s">
        <v>219</v>
      </c>
      <c r="C1630" s="24">
        <v>17.8</v>
      </c>
    </row>
    <row r="1631" spans="1:3" x14ac:dyDescent="0.35">
      <c r="A1631" s="24" t="s">
        <v>221</v>
      </c>
      <c r="B1631" s="24" t="s">
        <v>219</v>
      </c>
      <c r="C1631" s="24">
        <v>18.399999999999999</v>
      </c>
    </row>
    <row r="1632" spans="1:3" x14ac:dyDescent="0.35">
      <c r="A1632" s="24" t="s">
        <v>221</v>
      </c>
      <c r="B1632" s="24" t="s">
        <v>223</v>
      </c>
      <c r="C1632" s="24">
        <v>10.1</v>
      </c>
    </row>
    <row r="1633" spans="1:3" x14ac:dyDescent="0.35">
      <c r="A1633" s="24" t="s">
        <v>221</v>
      </c>
      <c r="B1633" s="24" t="s">
        <v>222</v>
      </c>
      <c r="C1633" s="24">
        <v>9.4</v>
      </c>
    </row>
    <row r="1634" spans="1:3" x14ac:dyDescent="0.35">
      <c r="A1634" s="24" t="s">
        <v>221</v>
      </c>
      <c r="B1634" s="24" t="s">
        <v>219</v>
      </c>
      <c r="C1634" s="24">
        <v>9</v>
      </c>
    </row>
    <row r="1635" spans="1:3" x14ac:dyDescent="0.35">
      <c r="A1635" s="24" t="s">
        <v>221</v>
      </c>
      <c r="B1635" s="24" t="s">
        <v>217</v>
      </c>
      <c r="C1635" s="24">
        <v>8.5</v>
      </c>
    </row>
    <row r="1636" spans="1:3" x14ac:dyDescent="0.35">
      <c r="A1636" s="24" t="s">
        <v>221</v>
      </c>
      <c r="B1636" s="24" t="s">
        <v>219</v>
      </c>
      <c r="C1636" s="24">
        <v>13.6</v>
      </c>
    </row>
    <row r="1637" spans="1:3" x14ac:dyDescent="0.35">
      <c r="A1637" s="24" t="s">
        <v>221</v>
      </c>
      <c r="B1637" s="24" t="s">
        <v>219</v>
      </c>
      <c r="C1637" s="24">
        <v>7.4</v>
      </c>
    </row>
    <row r="1638" spans="1:3" x14ac:dyDescent="0.35">
      <c r="A1638" s="24" t="s">
        <v>221</v>
      </c>
      <c r="B1638" s="24" t="s">
        <v>219</v>
      </c>
      <c r="C1638" s="24">
        <v>9.3000000000000007</v>
      </c>
    </row>
    <row r="1639" spans="1:3" x14ac:dyDescent="0.35">
      <c r="A1639" s="24" t="s">
        <v>221</v>
      </c>
      <c r="B1639" s="24" t="s">
        <v>217</v>
      </c>
      <c r="C1639" s="24">
        <v>7.2</v>
      </c>
    </row>
    <row r="1640" spans="1:3" x14ac:dyDescent="0.35">
      <c r="A1640" s="24" t="s">
        <v>221</v>
      </c>
      <c r="B1640" s="24" t="s">
        <v>219</v>
      </c>
      <c r="C1640" s="24">
        <v>5.0999999999999996</v>
      </c>
    </row>
    <row r="1641" spans="1:3" x14ac:dyDescent="0.35">
      <c r="A1641" s="24" t="s">
        <v>221</v>
      </c>
      <c r="B1641" s="24" t="s">
        <v>222</v>
      </c>
      <c r="C1641" s="24">
        <v>7.2</v>
      </c>
    </row>
    <row r="1642" spans="1:3" x14ac:dyDescent="0.35">
      <c r="A1642" s="24" t="s">
        <v>221</v>
      </c>
      <c r="B1642" s="24" t="s">
        <v>219</v>
      </c>
      <c r="C1642" s="24">
        <v>19.7</v>
      </c>
    </row>
    <row r="1643" spans="1:3" x14ac:dyDescent="0.35">
      <c r="A1643" s="24" t="s">
        <v>221</v>
      </c>
      <c r="B1643" s="24" t="s">
        <v>224</v>
      </c>
      <c r="C1643" s="24">
        <v>7.2</v>
      </c>
    </row>
    <row r="1644" spans="1:3" x14ac:dyDescent="0.35">
      <c r="A1644" s="24" t="s">
        <v>221</v>
      </c>
      <c r="B1644" s="24" t="s">
        <v>217</v>
      </c>
      <c r="C1644" s="24">
        <v>8</v>
      </c>
    </row>
    <row r="1645" spans="1:3" x14ac:dyDescent="0.35">
      <c r="A1645" s="24" t="s">
        <v>221</v>
      </c>
      <c r="B1645" s="24" t="s">
        <v>217</v>
      </c>
      <c r="C1645" s="24">
        <v>7.7</v>
      </c>
    </row>
    <row r="1646" spans="1:3" x14ac:dyDescent="0.35">
      <c r="A1646" s="24" t="s">
        <v>221</v>
      </c>
      <c r="B1646" s="24" t="s">
        <v>219</v>
      </c>
      <c r="C1646" s="24">
        <v>5.0999999999999996</v>
      </c>
    </row>
    <row r="1647" spans="1:3" x14ac:dyDescent="0.35">
      <c r="A1647" s="24" t="s">
        <v>221</v>
      </c>
      <c r="B1647" s="24" t="s">
        <v>220</v>
      </c>
      <c r="C1647" s="24">
        <v>11.8</v>
      </c>
    </row>
    <row r="1648" spans="1:3" x14ac:dyDescent="0.35">
      <c r="A1648" s="24" t="s">
        <v>221</v>
      </c>
      <c r="B1648" s="24" t="s">
        <v>219</v>
      </c>
      <c r="C1648" s="24">
        <v>8.6999999999999993</v>
      </c>
    </row>
    <row r="1649" spans="1:3" x14ac:dyDescent="0.35">
      <c r="A1649" s="24" t="s">
        <v>221</v>
      </c>
      <c r="B1649" s="24" t="s">
        <v>219</v>
      </c>
      <c r="C1649" s="24">
        <v>11.1</v>
      </c>
    </row>
    <row r="1650" spans="1:3" x14ac:dyDescent="0.35">
      <c r="A1650" s="24" t="s">
        <v>221</v>
      </c>
      <c r="B1650" s="24" t="s">
        <v>223</v>
      </c>
      <c r="C1650" s="24">
        <v>7.8</v>
      </c>
    </row>
    <row r="1651" spans="1:3" x14ac:dyDescent="0.35">
      <c r="A1651" s="24" t="s">
        <v>221</v>
      </c>
      <c r="B1651" s="24" t="s">
        <v>217</v>
      </c>
      <c r="C1651" s="24">
        <v>3.4</v>
      </c>
    </row>
    <row r="1652" spans="1:3" x14ac:dyDescent="0.35">
      <c r="A1652" s="24" t="s">
        <v>218</v>
      </c>
      <c r="B1652" s="24" t="s">
        <v>217</v>
      </c>
      <c r="C1652" s="24">
        <v>1.4</v>
      </c>
    </row>
    <row r="1653" spans="1:3" x14ac:dyDescent="0.35">
      <c r="A1653" s="24" t="s">
        <v>218</v>
      </c>
      <c r="B1653" s="24" t="s">
        <v>217</v>
      </c>
      <c r="C1653" s="24">
        <v>4.4000000000000004</v>
      </c>
    </row>
    <row r="1654" spans="1:3" x14ac:dyDescent="0.35">
      <c r="A1654" s="24" t="s">
        <v>218</v>
      </c>
      <c r="B1654" s="24" t="s">
        <v>217</v>
      </c>
      <c r="C1654" s="24">
        <v>1</v>
      </c>
    </row>
    <row r="1655" spans="1:3" x14ac:dyDescent="0.35">
      <c r="A1655" s="24" t="s">
        <v>218</v>
      </c>
      <c r="B1655" s="24" t="s">
        <v>217</v>
      </c>
      <c r="C1655" s="24">
        <v>5.4</v>
      </c>
    </row>
    <row r="1656" spans="1:3" x14ac:dyDescent="0.35">
      <c r="A1656" s="24" t="s">
        <v>218</v>
      </c>
      <c r="B1656" s="24" t="s">
        <v>217</v>
      </c>
      <c r="C1656" s="24">
        <v>2.9</v>
      </c>
    </row>
    <row r="1657" spans="1:3" x14ac:dyDescent="0.35">
      <c r="A1657" s="24" t="s">
        <v>218</v>
      </c>
      <c r="B1657" s="24" t="s">
        <v>217</v>
      </c>
      <c r="C1657" s="24">
        <v>0</v>
      </c>
    </row>
    <row r="1658" spans="1:3" x14ac:dyDescent="0.35">
      <c r="A1658" s="24" t="s">
        <v>218</v>
      </c>
      <c r="B1658" s="24" t="s">
        <v>217</v>
      </c>
      <c r="C1658" s="24">
        <v>3.4</v>
      </c>
    </row>
    <row r="1659" spans="1:3" x14ac:dyDescent="0.35">
      <c r="A1659" s="24" t="s">
        <v>218</v>
      </c>
      <c r="B1659" s="24" t="s">
        <v>220</v>
      </c>
      <c r="C1659" s="24">
        <v>7.5</v>
      </c>
    </row>
    <row r="1660" spans="1:3" x14ac:dyDescent="0.35">
      <c r="A1660" s="24" t="s">
        <v>218</v>
      </c>
      <c r="B1660" s="24" t="s">
        <v>220</v>
      </c>
      <c r="C1660" s="24">
        <v>6.9</v>
      </c>
    </row>
    <row r="1661" spans="1:3" x14ac:dyDescent="0.35">
      <c r="A1661" s="24" t="s">
        <v>218</v>
      </c>
      <c r="B1661" s="24" t="s">
        <v>217</v>
      </c>
      <c r="C1661" s="24">
        <v>1.8</v>
      </c>
    </row>
    <row r="1662" spans="1:3" x14ac:dyDescent="0.35">
      <c r="A1662" s="24" t="s">
        <v>218</v>
      </c>
      <c r="B1662" s="24" t="s">
        <v>217</v>
      </c>
      <c r="C1662" s="24">
        <v>1.1000000000000001</v>
      </c>
    </row>
    <row r="1663" spans="1:3" x14ac:dyDescent="0.35">
      <c r="A1663" s="24" t="s">
        <v>218</v>
      </c>
      <c r="B1663" s="24" t="s">
        <v>217</v>
      </c>
      <c r="C1663" s="24">
        <v>2</v>
      </c>
    </row>
    <row r="1664" spans="1:3" x14ac:dyDescent="0.35">
      <c r="A1664" s="24" t="s">
        <v>218</v>
      </c>
      <c r="B1664" s="24" t="s">
        <v>217</v>
      </c>
      <c r="C1664" s="24">
        <v>3.5</v>
      </c>
    </row>
    <row r="1665" spans="1:3" x14ac:dyDescent="0.35">
      <c r="A1665" s="24" t="s">
        <v>218</v>
      </c>
      <c r="B1665" s="24" t="s">
        <v>217</v>
      </c>
      <c r="C1665" s="24">
        <v>2.2000000000000002</v>
      </c>
    </row>
    <row r="1666" spans="1:3" x14ac:dyDescent="0.35">
      <c r="A1666" s="24" t="s">
        <v>218</v>
      </c>
      <c r="B1666" s="24" t="s">
        <v>217</v>
      </c>
      <c r="C1666" s="24">
        <v>2.6</v>
      </c>
    </row>
    <row r="1667" spans="1:3" x14ac:dyDescent="0.35">
      <c r="A1667" s="24" t="s">
        <v>218</v>
      </c>
      <c r="B1667" s="24" t="s">
        <v>217</v>
      </c>
      <c r="C1667" s="24">
        <v>0.5</v>
      </c>
    </row>
    <row r="1668" spans="1:3" x14ac:dyDescent="0.35">
      <c r="A1668" s="24" t="s">
        <v>218</v>
      </c>
      <c r="B1668" s="24" t="s">
        <v>217</v>
      </c>
      <c r="C1668" s="24">
        <v>1.2</v>
      </c>
    </row>
    <row r="1669" spans="1:3" x14ac:dyDescent="0.35">
      <c r="A1669" s="24" t="s">
        <v>218</v>
      </c>
      <c r="B1669" s="24" t="s">
        <v>217</v>
      </c>
      <c r="C1669" s="24">
        <v>3.1</v>
      </c>
    </row>
    <row r="1670" spans="1:3" x14ac:dyDescent="0.35">
      <c r="A1670" s="24" t="s">
        <v>218</v>
      </c>
      <c r="B1670" s="24" t="s">
        <v>217</v>
      </c>
      <c r="C1670" s="24">
        <v>1.1000000000000001</v>
      </c>
    </row>
    <row r="1671" spans="1:3" x14ac:dyDescent="0.35">
      <c r="A1671" s="24" t="s">
        <v>218</v>
      </c>
      <c r="B1671" s="24" t="s">
        <v>217</v>
      </c>
      <c r="C1671" s="24">
        <v>2</v>
      </c>
    </row>
    <row r="1672" spans="1:3" x14ac:dyDescent="0.35">
      <c r="A1672" s="24" t="s">
        <v>218</v>
      </c>
      <c r="B1672" s="24" t="s">
        <v>217</v>
      </c>
      <c r="C1672" s="24">
        <v>2.6</v>
      </c>
    </row>
    <row r="1673" spans="1:3" x14ac:dyDescent="0.35">
      <c r="A1673" s="24" t="s">
        <v>218</v>
      </c>
      <c r="B1673" s="24" t="s">
        <v>217</v>
      </c>
      <c r="C1673" s="24">
        <v>0.9</v>
      </c>
    </row>
    <row r="1674" spans="1:3" x14ac:dyDescent="0.35">
      <c r="A1674" s="24" t="s">
        <v>218</v>
      </c>
      <c r="B1674" s="24" t="s">
        <v>219</v>
      </c>
      <c r="C1674" s="24">
        <v>2.2000000000000002</v>
      </c>
    </row>
    <row r="1675" spans="1:3" x14ac:dyDescent="0.35">
      <c r="A1675" s="24" t="s">
        <v>218</v>
      </c>
      <c r="B1675" s="24" t="s">
        <v>217</v>
      </c>
      <c r="C1675" s="24">
        <v>0.8</v>
      </c>
    </row>
    <row r="1676" spans="1:3" x14ac:dyDescent="0.35">
      <c r="A1676" s="24" t="s">
        <v>218</v>
      </c>
      <c r="B1676" s="24" t="s">
        <v>217</v>
      </c>
      <c r="C1676" s="24">
        <v>5.5</v>
      </c>
    </row>
    <row r="1677" spans="1:3" x14ac:dyDescent="0.35">
      <c r="A1677" s="24" t="s">
        <v>218</v>
      </c>
      <c r="B1677" s="24" t="s">
        <v>217</v>
      </c>
      <c r="C1677" s="24">
        <v>4</v>
      </c>
    </row>
    <row r="1678" spans="1:3" x14ac:dyDescent="0.35">
      <c r="A1678" s="24" t="s">
        <v>218</v>
      </c>
      <c r="B1678" s="24" t="s">
        <v>217</v>
      </c>
      <c r="C1678" s="24">
        <v>3.5</v>
      </c>
    </row>
    <row r="1679" spans="1:3" x14ac:dyDescent="0.35">
      <c r="A1679" s="24" t="s">
        <v>218</v>
      </c>
      <c r="B1679" s="24" t="s">
        <v>220</v>
      </c>
      <c r="C1679" s="24">
        <v>6.3</v>
      </c>
    </row>
    <row r="1680" spans="1:3" x14ac:dyDescent="0.35">
      <c r="A1680" s="24" t="s">
        <v>218</v>
      </c>
      <c r="B1680" s="24" t="s">
        <v>217</v>
      </c>
      <c r="C1680" s="24">
        <v>4.4000000000000004</v>
      </c>
    </row>
    <row r="1681" spans="1:3" x14ac:dyDescent="0.35">
      <c r="A1681" s="24" t="s">
        <v>218</v>
      </c>
      <c r="B1681" s="24" t="s">
        <v>217</v>
      </c>
      <c r="C1681" s="24">
        <v>3.1</v>
      </c>
    </row>
    <row r="1682" spans="1:3" x14ac:dyDescent="0.35">
      <c r="A1682" s="24" t="s">
        <v>218</v>
      </c>
      <c r="B1682" s="24" t="s">
        <v>220</v>
      </c>
      <c r="C1682" s="24">
        <v>0.5</v>
      </c>
    </row>
    <row r="1683" spans="1:3" x14ac:dyDescent="0.35">
      <c r="A1683" s="24" t="s">
        <v>218</v>
      </c>
      <c r="B1683" s="24" t="s">
        <v>217</v>
      </c>
      <c r="C1683" s="24">
        <v>2.4</v>
      </c>
    </row>
    <row r="1684" spans="1:3" x14ac:dyDescent="0.35">
      <c r="A1684" s="24" t="s">
        <v>218</v>
      </c>
      <c r="B1684" s="24" t="s">
        <v>217</v>
      </c>
      <c r="C1684" s="24">
        <v>4.9000000000000004</v>
      </c>
    </row>
    <row r="1685" spans="1:3" x14ac:dyDescent="0.35">
      <c r="A1685" s="24" t="s">
        <v>218</v>
      </c>
      <c r="B1685" s="24" t="s">
        <v>217</v>
      </c>
      <c r="C1685" s="24">
        <v>8.6</v>
      </c>
    </row>
    <row r="1686" spans="1:3" x14ac:dyDescent="0.35">
      <c r="A1686" s="24" t="s">
        <v>218</v>
      </c>
      <c r="B1686" s="24" t="s">
        <v>217</v>
      </c>
      <c r="C1686" s="24">
        <v>3.3</v>
      </c>
    </row>
    <row r="1687" spans="1:3" x14ac:dyDescent="0.35">
      <c r="A1687" s="24" t="s">
        <v>218</v>
      </c>
      <c r="B1687" s="24" t="s">
        <v>219</v>
      </c>
      <c r="C1687" s="24">
        <v>2.2000000000000002</v>
      </c>
    </row>
    <row r="1688" spans="1:3" x14ac:dyDescent="0.35">
      <c r="A1688" s="24" t="s">
        <v>218</v>
      </c>
      <c r="B1688" s="24" t="s">
        <v>219</v>
      </c>
      <c r="C1688" s="24">
        <v>5</v>
      </c>
    </row>
    <row r="1689" spans="1:3" x14ac:dyDescent="0.35">
      <c r="A1689" s="24" t="s">
        <v>218</v>
      </c>
      <c r="B1689" s="24" t="s">
        <v>217</v>
      </c>
      <c r="C1689" s="24">
        <v>0.8</v>
      </c>
    </row>
    <row r="1690" spans="1:3" x14ac:dyDescent="0.35">
      <c r="A1690" s="24" t="s">
        <v>218</v>
      </c>
      <c r="B1690" s="24" t="s">
        <v>217</v>
      </c>
      <c r="C1690" s="24">
        <v>1.5</v>
      </c>
    </row>
    <row r="1691" spans="1:3" x14ac:dyDescent="0.35">
      <c r="A1691" s="24" t="s">
        <v>218</v>
      </c>
      <c r="B1691" s="24" t="s">
        <v>217</v>
      </c>
      <c r="C1691" s="24">
        <v>7.6</v>
      </c>
    </row>
    <row r="1692" spans="1:3" x14ac:dyDescent="0.35">
      <c r="A1692" s="24" t="s">
        <v>218</v>
      </c>
      <c r="B1692" s="24" t="s">
        <v>220</v>
      </c>
      <c r="C1692" s="24">
        <v>0</v>
      </c>
    </row>
    <row r="1693" spans="1:3" x14ac:dyDescent="0.35">
      <c r="A1693" s="24" t="s">
        <v>218</v>
      </c>
      <c r="B1693" s="24" t="s">
        <v>217</v>
      </c>
      <c r="C1693" s="24">
        <v>0.8</v>
      </c>
    </row>
    <row r="1694" spans="1:3" x14ac:dyDescent="0.35">
      <c r="A1694" s="24" t="s">
        <v>218</v>
      </c>
      <c r="B1694" s="24" t="s">
        <v>219</v>
      </c>
      <c r="C1694" s="24">
        <v>5</v>
      </c>
    </row>
    <row r="1695" spans="1:3" x14ac:dyDescent="0.35">
      <c r="A1695" s="24" t="s">
        <v>218</v>
      </c>
      <c r="B1695" s="24" t="s">
        <v>217</v>
      </c>
      <c r="C1695" s="24">
        <v>1.1000000000000001</v>
      </c>
    </row>
    <row r="1696" spans="1:3" x14ac:dyDescent="0.35">
      <c r="A1696" s="24" t="s">
        <v>218</v>
      </c>
      <c r="B1696" s="24" t="s">
        <v>219</v>
      </c>
      <c r="C1696" s="24">
        <v>6.6</v>
      </c>
    </row>
    <row r="1697" spans="1:3" x14ac:dyDescent="0.35">
      <c r="A1697" s="24" t="s">
        <v>218</v>
      </c>
      <c r="B1697" s="24" t="s">
        <v>217</v>
      </c>
      <c r="C1697" s="24">
        <v>5.0999999999999996</v>
      </c>
    </row>
    <row r="1698" spans="1:3" x14ac:dyDescent="0.35">
      <c r="A1698" s="24" t="s">
        <v>218</v>
      </c>
      <c r="B1698" s="24" t="s">
        <v>217</v>
      </c>
      <c r="C1698" s="24">
        <v>2.2000000000000002</v>
      </c>
    </row>
    <row r="1699" spans="1:3" x14ac:dyDescent="0.35">
      <c r="A1699" s="24" t="s">
        <v>218</v>
      </c>
      <c r="B1699" s="24" t="s">
        <v>217</v>
      </c>
      <c r="C1699" s="24">
        <v>5.9</v>
      </c>
    </row>
    <row r="1700" spans="1:3" x14ac:dyDescent="0.35">
      <c r="A1700" s="24" t="s">
        <v>218</v>
      </c>
      <c r="B1700" s="24" t="s">
        <v>219</v>
      </c>
      <c r="C1700" s="24">
        <v>4.4000000000000004</v>
      </c>
    </row>
    <row r="1701" spans="1:3" x14ac:dyDescent="0.35">
      <c r="A1701" s="24" t="s">
        <v>218</v>
      </c>
      <c r="B1701" s="24" t="s">
        <v>217</v>
      </c>
      <c r="C1701" s="24">
        <v>5.0999999999999996</v>
      </c>
    </row>
    <row r="1702" spans="1:3" x14ac:dyDescent="0.35">
      <c r="A1702" s="24" t="s">
        <v>221</v>
      </c>
      <c r="B1702" s="24" t="s">
        <v>217</v>
      </c>
      <c r="C1702" s="24">
        <v>5.5</v>
      </c>
    </row>
    <row r="1703" spans="1:3" x14ac:dyDescent="0.35">
      <c r="A1703" s="24" t="s">
        <v>221</v>
      </c>
      <c r="B1703" s="24" t="s">
        <v>220</v>
      </c>
      <c r="C1703" s="24">
        <v>11.4</v>
      </c>
    </row>
    <row r="1704" spans="1:3" x14ac:dyDescent="0.35">
      <c r="A1704" s="24" t="s">
        <v>221</v>
      </c>
      <c r="B1704" s="24" t="s">
        <v>219</v>
      </c>
      <c r="C1704" s="24">
        <v>5.9</v>
      </c>
    </row>
    <row r="1705" spans="1:3" x14ac:dyDescent="0.35">
      <c r="A1705" s="24" t="s">
        <v>221</v>
      </c>
      <c r="B1705" s="24" t="s">
        <v>219</v>
      </c>
      <c r="C1705" s="24">
        <v>5</v>
      </c>
    </row>
    <row r="1706" spans="1:3" x14ac:dyDescent="0.35">
      <c r="A1706" s="24" t="s">
        <v>221</v>
      </c>
      <c r="B1706" s="24" t="s">
        <v>219</v>
      </c>
      <c r="C1706" s="24">
        <v>6.7</v>
      </c>
    </row>
    <row r="1707" spans="1:3" x14ac:dyDescent="0.35">
      <c r="A1707" s="24" t="s">
        <v>221</v>
      </c>
      <c r="B1707" s="24" t="s">
        <v>219</v>
      </c>
      <c r="C1707" s="24">
        <v>2.6</v>
      </c>
    </row>
    <row r="1708" spans="1:3" x14ac:dyDescent="0.35">
      <c r="A1708" s="24" t="s">
        <v>221</v>
      </c>
      <c r="B1708" s="24" t="s">
        <v>220</v>
      </c>
      <c r="C1708" s="24">
        <v>3.6</v>
      </c>
    </row>
    <row r="1709" spans="1:3" x14ac:dyDescent="0.35">
      <c r="A1709" s="24" t="s">
        <v>221</v>
      </c>
      <c r="B1709" s="24" t="s">
        <v>222</v>
      </c>
      <c r="C1709" s="24">
        <v>2.6</v>
      </c>
    </row>
    <row r="1710" spans="1:3" x14ac:dyDescent="0.35">
      <c r="A1710" s="24" t="s">
        <v>221</v>
      </c>
      <c r="B1710" s="24" t="s">
        <v>222</v>
      </c>
      <c r="C1710" s="24">
        <v>12.2</v>
      </c>
    </row>
    <row r="1711" spans="1:3" x14ac:dyDescent="0.35">
      <c r="A1711" s="24" t="s">
        <v>221</v>
      </c>
      <c r="B1711" s="24" t="s">
        <v>223</v>
      </c>
      <c r="C1711" s="24">
        <v>3</v>
      </c>
    </row>
    <row r="1712" spans="1:3" x14ac:dyDescent="0.35">
      <c r="A1712" s="24" t="s">
        <v>221</v>
      </c>
      <c r="B1712" s="24" t="s">
        <v>219</v>
      </c>
      <c r="C1712" s="24">
        <v>6.7</v>
      </c>
    </row>
    <row r="1713" spans="1:3" x14ac:dyDescent="0.35">
      <c r="A1713" s="24" t="s">
        <v>221</v>
      </c>
      <c r="B1713" s="24" t="s">
        <v>220</v>
      </c>
      <c r="C1713" s="24">
        <v>12.2</v>
      </c>
    </row>
    <row r="1714" spans="1:3" x14ac:dyDescent="0.35">
      <c r="A1714" s="24" t="s">
        <v>221</v>
      </c>
      <c r="B1714" s="24" t="s">
        <v>222</v>
      </c>
      <c r="C1714" s="24">
        <v>7.8</v>
      </c>
    </row>
    <row r="1715" spans="1:3" x14ac:dyDescent="0.35">
      <c r="A1715" s="24" t="s">
        <v>221</v>
      </c>
      <c r="B1715" s="24" t="s">
        <v>219</v>
      </c>
      <c r="C1715" s="24">
        <v>6.1</v>
      </c>
    </row>
    <row r="1716" spans="1:3" x14ac:dyDescent="0.35">
      <c r="A1716" s="24" t="s">
        <v>221</v>
      </c>
      <c r="B1716" s="24" t="s">
        <v>219</v>
      </c>
      <c r="C1716" s="24">
        <v>3.1</v>
      </c>
    </row>
    <row r="1717" spans="1:3" x14ac:dyDescent="0.35">
      <c r="A1717" s="24" t="s">
        <v>221</v>
      </c>
      <c r="B1717" s="24" t="s">
        <v>219</v>
      </c>
      <c r="C1717" s="24">
        <v>7</v>
      </c>
    </row>
    <row r="1718" spans="1:3" x14ac:dyDescent="0.35">
      <c r="A1718" s="24" t="s">
        <v>221</v>
      </c>
      <c r="B1718" s="24" t="s">
        <v>219</v>
      </c>
      <c r="C1718" s="24">
        <v>7</v>
      </c>
    </row>
    <row r="1719" spans="1:3" x14ac:dyDescent="0.35">
      <c r="A1719" s="24" t="s">
        <v>221</v>
      </c>
      <c r="B1719" s="24" t="s">
        <v>224</v>
      </c>
      <c r="C1719" s="24">
        <v>9.9</v>
      </c>
    </row>
    <row r="1720" spans="1:3" x14ac:dyDescent="0.35">
      <c r="A1720" s="24" t="s">
        <v>221</v>
      </c>
      <c r="B1720" s="24" t="s">
        <v>219</v>
      </c>
      <c r="C1720" s="24">
        <v>6.1</v>
      </c>
    </row>
    <row r="1721" spans="1:3" x14ac:dyDescent="0.35">
      <c r="A1721" s="24" t="s">
        <v>221</v>
      </c>
      <c r="B1721" s="24" t="s">
        <v>219</v>
      </c>
      <c r="C1721" s="24">
        <v>5.9</v>
      </c>
    </row>
    <row r="1722" spans="1:3" x14ac:dyDescent="0.35">
      <c r="A1722" s="24" t="s">
        <v>221</v>
      </c>
      <c r="B1722" s="24" t="s">
        <v>222</v>
      </c>
      <c r="C1722" s="24">
        <v>5</v>
      </c>
    </row>
    <row r="1723" spans="1:3" x14ac:dyDescent="0.35">
      <c r="A1723" s="24" t="s">
        <v>221</v>
      </c>
      <c r="B1723" s="24" t="s">
        <v>219</v>
      </c>
      <c r="C1723" s="24">
        <v>9</v>
      </c>
    </row>
    <row r="1724" spans="1:3" x14ac:dyDescent="0.35">
      <c r="A1724" s="24" t="s">
        <v>221</v>
      </c>
      <c r="B1724" s="24" t="s">
        <v>222</v>
      </c>
      <c r="C1724" s="24">
        <v>8.3000000000000007</v>
      </c>
    </row>
    <row r="1725" spans="1:3" x14ac:dyDescent="0.35">
      <c r="A1725" s="24" t="s">
        <v>221</v>
      </c>
      <c r="B1725" s="24" t="s">
        <v>219</v>
      </c>
      <c r="C1725" s="24">
        <v>12.2</v>
      </c>
    </row>
    <row r="1726" spans="1:3" x14ac:dyDescent="0.35">
      <c r="A1726" s="24" t="s">
        <v>218</v>
      </c>
      <c r="B1726" s="24" t="s">
        <v>224</v>
      </c>
      <c r="C1726" s="24">
        <v>13.6</v>
      </c>
    </row>
    <row r="1727" spans="1:3" x14ac:dyDescent="0.35">
      <c r="A1727" s="24" t="s">
        <v>221</v>
      </c>
      <c r="B1727" s="24" t="s">
        <v>223</v>
      </c>
      <c r="C1727" s="24">
        <v>4.9000000000000004</v>
      </c>
    </row>
    <row r="1728" spans="1:3" x14ac:dyDescent="0.35">
      <c r="A1728" s="24" t="s">
        <v>221</v>
      </c>
      <c r="B1728" s="24" t="s">
        <v>219</v>
      </c>
      <c r="C1728" s="24">
        <v>9.5</v>
      </c>
    </row>
    <row r="1729" spans="1:3" x14ac:dyDescent="0.35">
      <c r="A1729" s="24" t="s">
        <v>221</v>
      </c>
      <c r="B1729" s="24" t="s">
        <v>222</v>
      </c>
      <c r="C1729" s="24">
        <v>1.5</v>
      </c>
    </row>
    <row r="1730" spans="1:3" x14ac:dyDescent="0.35">
      <c r="A1730" s="24" t="s">
        <v>221</v>
      </c>
      <c r="B1730" s="24" t="s">
        <v>223</v>
      </c>
      <c r="C1730" s="24">
        <v>7.7</v>
      </c>
    </row>
    <row r="1731" spans="1:3" x14ac:dyDescent="0.35">
      <c r="A1731" s="24" t="s">
        <v>221</v>
      </c>
      <c r="B1731" s="24" t="s">
        <v>219</v>
      </c>
      <c r="C1731" s="24">
        <v>6.5</v>
      </c>
    </row>
    <row r="1732" spans="1:3" x14ac:dyDescent="0.35">
      <c r="A1732" s="24" t="s">
        <v>221</v>
      </c>
      <c r="B1732" s="24" t="s">
        <v>224</v>
      </c>
      <c r="C1732" s="24">
        <v>12.7</v>
      </c>
    </row>
    <row r="1733" spans="1:3" x14ac:dyDescent="0.35">
      <c r="A1733" s="24" t="s">
        <v>221</v>
      </c>
      <c r="B1733" s="24" t="s">
        <v>219</v>
      </c>
      <c r="C1733" s="24">
        <v>7.3</v>
      </c>
    </row>
    <row r="1734" spans="1:3" x14ac:dyDescent="0.35">
      <c r="A1734" s="24" t="s">
        <v>221</v>
      </c>
      <c r="B1734" s="24" t="s">
        <v>217</v>
      </c>
      <c r="C1734" s="24">
        <v>7.3</v>
      </c>
    </row>
    <row r="1735" spans="1:3" x14ac:dyDescent="0.35">
      <c r="A1735" s="24" t="s">
        <v>221</v>
      </c>
      <c r="B1735" s="24" t="s">
        <v>217</v>
      </c>
      <c r="C1735" s="24">
        <v>3.4</v>
      </c>
    </row>
    <row r="1736" spans="1:3" x14ac:dyDescent="0.35">
      <c r="A1736" s="24" t="s">
        <v>221</v>
      </c>
      <c r="B1736" s="24" t="s">
        <v>217</v>
      </c>
      <c r="C1736" s="24">
        <v>7.4</v>
      </c>
    </row>
    <row r="1737" spans="1:3" x14ac:dyDescent="0.35">
      <c r="A1737" s="24" t="s">
        <v>221</v>
      </c>
      <c r="B1737" s="24" t="s">
        <v>217</v>
      </c>
      <c r="C1737" s="24">
        <v>7.5</v>
      </c>
    </row>
    <row r="1738" spans="1:3" x14ac:dyDescent="0.35">
      <c r="A1738" s="24" t="s">
        <v>221</v>
      </c>
      <c r="B1738" s="24" t="s">
        <v>222</v>
      </c>
      <c r="C1738" s="24">
        <v>7</v>
      </c>
    </row>
    <row r="1739" spans="1:3" x14ac:dyDescent="0.35">
      <c r="A1739" s="24" t="s">
        <v>221</v>
      </c>
      <c r="B1739" s="24" t="s">
        <v>217</v>
      </c>
      <c r="C1739" s="24">
        <v>2.2999999999999998</v>
      </c>
    </row>
    <row r="1740" spans="1:3" x14ac:dyDescent="0.35">
      <c r="A1740" s="24" t="s">
        <v>221</v>
      </c>
      <c r="B1740" s="24" t="s">
        <v>219</v>
      </c>
      <c r="C1740" s="24">
        <v>3.4</v>
      </c>
    </row>
    <row r="1741" spans="1:3" x14ac:dyDescent="0.35">
      <c r="A1741" s="24" t="s">
        <v>221</v>
      </c>
      <c r="B1741" s="24" t="s">
        <v>220</v>
      </c>
      <c r="C1741" s="24">
        <v>1.4</v>
      </c>
    </row>
    <row r="1742" spans="1:3" x14ac:dyDescent="0.35">
      <c r="A1742" s="24" t="s">
        <v>221</v>
      </c>
      <c r="B1742" s="24" t="s">
        <v>219</v>
      </c>
      <c r="C1742" s="24">
        <v>5.6</v>
      </c>
    </row>
    <row r="1743" spans="1:3" x14ac:dyDescent="0.35">
      <c r="A1743" s="24" t="s">
        <v>221</v>
      </c>
      <c r="B1743" s="24" t="s">
        <v>222</v>
      </c>
      <c r="C1743" s="24">
        <v>5.2</v>
      </c>
    </row>
    <row r="1744" spans="1:3" x14ac:dyDescent="0.35">
      <c r="A1744" s="24" t="s">
        <v>221</v>
      </c>
      <c r="B1744" s="24" t="s">
        <v>223</v>
      </c>
      <c r="C1744" s="24">
        <v>7</v>
      </c>
    </row>
    <row r="1745" spans="1:3" x14ac:dyDescent="0.35">
      <c r="A1745" s="24" t="s">
        <v>221</v>
      </c>
      <c r="B1745" s="24" t="s">
        <v>222</v>
      </c>
      <c r="C1745" s="24">
        <v>8.8000000000000007</v>
      </c>
    </row>
    <row r="1746" spans="1:3" x14ac:dyDescent="0.35">
      <c r="A1746" s="24" t="s">
        <v>221</v>
      </c>
      <c r="B1746" s="24" t="s">
        <v>219</v>
      </c>
      <c r="C1746" s="24">
        <v>8.5</v>
      </c>
    </row>
    <row r="1747" spans="1:3" x14ac:dyDescent="0.35">
      <c r="A1747" s="24" t="s">
        <v>221</v>
      </c>
      <c r="B1747" s="24" t="s">
        <v>222</v>
      </c>
      <c r="C1747" s="24">
        <v>5.5</v>
      </c>
    </row>
    <row r="1748" spans="1:3" x14ac:dyDescent="0.35">
      <c r="A1748" s="24" t="s">
        <v>221</v>
      </c>
      <c r="B1748" s="24" t="s">
        <v>223</v>
      </c>
      <c r="C1748" s="24">
        <v>10.1</v>
      </c>
    </row>
    <row r="1749" spans="1:3" x14ac:dyDescent="0.35">
      <c r="A1749" s="24" t="s">
        <v>221</v>
      </c>
      <c r="B1749" s="24" t="s">
        <v>222</v>
      </c>
      <c r="C1749" s="24">
        <v>5.7</v>
      </c>
    </row>
    <row r="1750" spans="1:3" x14ac:dyDescent="0.35">
      <c r="A1750" s="24" t="s">
        <v>221</v>
      </c>
      <c r="B1750" s="24" t="s">
        <v>223</v>
      </c>
      <c r="C1750" s="24">
        <v>10.6</v>
      </c>
    </row>
    <row r="1751" spans="1:3" x14ac:dyDescent="0.35">
      <c r="A1751" s="24" t="s">
        <v>221</v>
      </c>
      <c r="B1751" s="24" t="s">
        <v>219</v>
      </c>
      <c r="C1751" s="24">
        <v>14.7</v>
      </c>
    </row>
    <row r="1752" spans="1:3" x14ac:dyDescent="0.35">
      <c r="A1752" s="24" t="s">
        <v>221</v>
      </c>
      <c r="B1752" s="24" t="s">
        <v>222</v>
      </c>
      <c r="C1752" s="24">
        <v>2.9</v>
      </c>
    </row>
    <row r="1753" spans="1:3" x14ac:dyDescent="0.35">
      <c r="A1753" s="24" t="s">
        <v>221</v>
      </c>
      <c r="B1753" s="24" t="s">
        <v>217</v>
      </c>
      <c r="C1753" s="24">
        <v>4.5999999999999996</v>
      </c>
    </row>
    <row r="1754" spans="1:3" x14ac:dyDescent="0.35">
      <c r="A1754" s="24" t="s">
        <v>221</v>
      </c>
      <c r="B1754" s="24" t="s">
        <v>219</v>
      </c>
      <c r="C1754" s="24">
        <v>4.8</v>
      </c>
    </row>
    <row r="1755" spans="1:3" x14ac:dyDescent="0.35">
      <c r="A1755" s="24" t="s">
        <v>221</v>
      </c>
      <c r="B1755" s="24" t="s">
        <v>223</v>
      </c>
      <c r="C1755" s="24">
        <v>8.1</v>
      </c>
    </row>
    <row r="1756" spans="1:3" x14ac:dyDescent="0.35">
      <c r="A1756" s="24" t="s">
        <v>221</v>
      </c>
      <c r="B1756" s="24" t="s">
        <v>217</v>
      </c>
      <c r="C1756" s="24">
        <v>2</v>
      </c>
    </row>
    <row r="1757" spans="1:3" x14ac:dyDescent="0.35">
      <c r="A1757" s="24" t="s">
        <v>221</v>
      </c>
      <c r="B1757" s="24" t="s">
        <v>223</v>
      </c>
      <c r="C1757" s="24">
        <v>11.3</v>
      </c>
    </row>
    <row r="1758" spans="1:3" x14ac:dyDescent="0.35">
      <c r="A1758" s="24" t="s">
        <v>221</v>
      </c>
      <c r="B1758" s="24" t="s">
        <v>217</v>
      </c>
      <c r="C1758" s="24">
        <v>3</v>
      </c>
    </row>
    <row r="1759" spans="1:3" x14ac:dyDescent="0.35">
      <c r="A1759" s="24" t="s">
        <v>221</v>
      </c>
      <c r="B1759" s="24" t="s">
        <v>222</v>
      </c>
      <c r="C1759" s="24">
        <v>6.1</v>
      </c>
    </row>
    <row r="1760" spans="1:3" x14ac:dyDescent="0.35">
      <c r="A1760" s="24" t="s">
        <v>221</v>
      </c>
      <c r="B1760" s="24" t="s">
        <v>219</v>
      </c>
      <c r="C1760" s="24">
        <v>10.5</v>
      </c>
    </row>
    <row r="1761" spans="1:3" x14ac:dyDescent="0.35">
      <c r="A1761" s="24" t="s">
        <v>221</v>
      </c>
      <c r="B1761" s="24" t="s">
        <v>217</v>
      </c>
      <c r="C1761" s="24">
        <v>0</v>
      </c>
    </row>
    <row r="1762" spans="1:3" x14ac:dyDescent="0.35">
      <c r="A1762" s="24" t="s">
        <v>221</v>
      </c>
      <c r="B1762" s="24" t="s">
        <v>219</v>
      </c>
      <c r="C1762" s="24">
        <v>4.5</v>
      </c>
    </row>
    <row r="1763" spans="1:3" x14ac:dyDescent="0.35">
      <c r="A1763" s="24" t="s">
        <v>221</v>
      </c>
      <c r="B1763" s="24" t="s">
        <v>217</v>
      </c>
      <c r="C1763" s="24">
        <v>2.7</v>
      </c>
    </row>
    <row r="1764" spans="1:3" x14ac:dyDescent="0.35">
      <c r="A1764" s="24" t="s">
        <v>221</v>
      </c>
      <c r="B1764" s="24" t="s">
        <v>222</v>
      </c>
      <c r="C1764" s="24">
        <v>2.1</v>
      </c>
    </row>
    <row r="1765" spans="1:3" x14ac:dyDescent="0.35">
      <c r="A1765" s="24" t="s">
        <v>221</v>
      </c>
      <c r="B1765" s="24" t="s">
        <v>222</v>
      </c>
      <c r="C1765" s="24">
        <v>10.8</v>
      </c>
    </row>
    <row r="1766" spans="1:3" x14ac:dyDescent="0.35">
      <c r="A1766" s="24" t="s">
        <v>221</v>
      </c>
      <c r="B1766" s="24" t="s">
        <v>217</v>
      </c>
      <c r="C1766" s="24">
        <v>4.2</v>
      </c>
    </row>
    <row r="1767" spans="1:3" x14ac:dyDescent="0.35">
      <c r="A1767" s="24" t="s">
        <v>221</v>
      </c>
      <c r="B1767" s="24" t="s">
        <v>223</v>
      </c>
      <c r="C1767" s="24">
        <v>5.6</v>
      </c>
    </row>
    <row r="1768" spans="1:3" x14ac:dyDescent="0.35">
      <c r="A1768" s="24" t="s">
        <v>221</v>
      </c>
      <c r="B1768" s="24" t="s">
        <v>217</v>
      </c>
      <c r="C1768" s="24">
        <v>6.6</v>
      </c>
    </row>
    <row r="1769" spans="1:3" x14ac:dyDescent="0.35">
      <c r="A1769" s="24" t="s">
        <v>221</v>
      </c>
      <c r="B1769" s="24" t="s">
        <v>217</v>
      </c>
      <c r="C1769" s="24">
        <v>1.6</v>
      </c>
    </row>
    <row r="1770" spans="1:3" x14ac:dyDescent="0.35">
      <c r="A1770" s="24" t="s">
        <v>221</v>
      </c>
      <c r="B1770" s="24" t="s">
        <v>220</v>
      </c>
      <c r="C1770" s="24">
        <v>13.7</v>
      </c>
    </row>
    <row r="1771" spans="1:3" x14ac:dyDescent="0.35">
      <c r="A1771" s="24" t="s">
        <v>221</v>
      </c>
      <c r="B1771" s="24" t="s">
        <v>219</v>
      </c>
      <c r="C1771" s="24">
        <v>14.4</v>
      </c>
    </row>
    <row r="1772" spans="1:3" x14ac:dyDescent="0.35">
      <c r="A1772" s="24" t="s">
        <v>221</v>
      </c>
      <c r="B1772" s="24" t="s">
        <v>219</v>
      </c>
      <c r="C1772" s="24">
        <v>7.5</v>
      </c>
    </row>
    <row r="1773" spans="1:3" x14ac:dyDescent="0.35">
      <c r="A1773" s="24" t="s">
        <v>221</v>
      </c>
      <c r="B1773" s="24" t="s">
        <v>219</v>
      </c>
      <c r="C1773" s="24">
        <v>10.7</v>
      </c>
    </row>
    <row r="1774" spans="1:3" x14ac:dyDescent="0.35">
      <c r="A1774" s="24" t="s">
        <v>221</v>
      </c>
      <c r="B1774" s="24" t="s">
        <v>219</v>
      </c>
      <c r="C1774" s="24">
        <v>2.8</v>
      </c>
    </row>
    <row r="1775" spans="1:3" x14ac:dyDescent="0.35">
      <c r="A1775" s="24" t="s">
        <v>221</v>
      </c>
      <c r="B1775" s="24" t="s">
        <v>219</v>
      </c>
      <c r="C1775" s="24">
        <v>8.9</v>
      </c>
    </row>
    <row r="1776" spans="1:3" x14ac:dyDescent="0.35">
      <c r="A1776" s="24" t="s">
        <v>221</v>
      </c>
      <c r="B1776" s="24" t="s">
        <v>223</v>
      </c>
      <c r="C1776" s="24">
        <v>9.6</v>
      </c>
    </row>
    <row r="1777" spans="1:3" x14ac:dyDescent="0.35">
      <c r="A1777" s="24" t="s">
        <v>221</v>
      </c>
      <c r="B1777" s="24" t="s">
        <v>223</v>
      </c>
      <c r="C1777" s="24">
        <v>9.5</v>
      </c>
    </row>
    <row r="1778" spans="1:3" x14ac:dyDescent="0.35">
      <c r="A1778" s="24" t="s">
        <v>221</v>
      </c>
      <c r="B1778" s="24" t="s">
        <v>223</v>
      </c>
      <c r="C1778" s="24">
        <v>9.1</v>
      </c>
    </row>
    <row r="1779" spans="1:3" x14ac:dyDescent="0.35">
      <c r="A1779" s="24" t="s">
        <v>221</v>
      </c>
      <c r="B1779" s="24" t="s">
        <v>219</v>
      </c>
      <c r="C1779" s="24">
        <v>3.1</v>
      </c>
    </row>
    <row r="1780" spans="1:3" x14ac:dyDescent="0.35">
      <c r="A1780" s="24" t="s">
        <v>221</v>
      </c>
      <c r="B1780" s="24" t="s">
        <v>222</v>
      </c>
      <c r="C1780" s="24">
        <v>1.4</v>
      </c>
    </row>
    <row r="1781" spans="1:3" x14ac:dyDescent="0.35">
      <c r="A1781" s="24" t="s">
        <v>221</v>
      </c>
      <c r="B1781" s="24" t="s">
        <v>219</v>
      </c>
      <c r="C1781" s="24">
        <v>6.9</v>
      </c>
    </row>
    <row r="1782" spans="1:3" x14ac:dyDescent="0.35">
      <c r="A1782" s="24" t="s">
        <v>221</v>
      </c>
      <c r="B1782" s="24" t="s">
        <v>217</v>
      </c>
      <c r="C1782" s="24">
        <v>7.5</v>
      </c>
    </row>
    <row r="1783" spans="1:3" x14ac:dyDescent="0.35">
      <c r="A1783" s="24" t="s">
        <v>221</v>
      </c>
      <c r="B1783" s="24" t="s">
        <v>222</v>
      </c>
      <c r="C1783" s="24">
        <v>5.2</v>
      </c>
    </row>
    <row r="1784" spans="1:3" x14ac:dyDescent="0.35">
      <c r="A1784" s="24" t="s">
        <v>221</v>
      </c>
      <c r="B1784" s="24" t="s">
        <v>219</v>
      </c>
      <c r="C1784" s="24">
        <v>4.0999999999999996</v>
      </c>
    </row>
    <row r="1785" spans="1:3" x14ac:dyDescent="0.35">
      <c r="A1785" s="24" t="s">
        <v>221</v>
      </c>
      <c r="B1785" s="24" t="s">
        <v>219</v>
      </c>
      <c r="C1785" s="24">
        <v>4.7</v>
      </c>
    </row>
    <row r="1786" spans="1:3" x14ac:dyDescent="0.35">
      <c r="A1786" s="24" t="s">
        <v>221</v>
      </c>
      <c r="B1786" s="24" t="s">
        <v>223</v>
      </c>
      <c r="C1786" s="24">
        <v>5.8</v>
      </c>
    </row>
    <row r="1787" spans="1:3" x14ac:dyDescent="0.35">
      <c r="A1787" s="24" t="s">
        <v>221</v>
      </c>
      <c r="B1787" s="24" t="s">
        <v>217</v>
      </c>
      <c r="C1787" s="24">
        <v>2</v>
      </c>
    </row>
    <row r="1788" spans="1:3" x14ac:dyDescent="0.35">
      <c r="A1788" s="24" t="s">
        <v>221</v>
      </c>
      <c r="B1788" s="24" t="s">
        <v>224</v>
      </c>
      <c r="C1788" s="24">
        <v>15.5</v>
      </c>
    </row>
    <row r="1789" spans="1:3" x14ac:dyDescent="0.35">
      <c r="A1789" s="24" t="s">
        <v>221</v>
      </c>
      <c r="B1789" s="24" t="s">
        <v>223</v>
      </c>
      <c r="C1789" s="24">
        <v>13.2</v>
      </c>
    </row>
    <row r="1790" spans="1:3" x14ac:dyDescent="0.35">
      <c r="A1790" s="24" t="s">
        <v>218</v>
      </c>
      <c r="B1790" s="24" t="s">
        <v>217</v>
      </c>
      <c r="C1790" s="24">
        <v>1.3</v>
      </c>
    </row>
    <row r="1791" spans="1:3" x14ac:dyDescent="0.35">
      <c r="A1791" s="24" t="s">
        <v>218</v>
      </c>
      <c r="B1791" s="24" t="s">
        <v>220</v>
      </c>
      <c r="C1791" s="24">
        <v>6.1</v>
      </c>
    </row>
    <row r="1792" spans="1:3" x14ac:dyDescent="0.35">
      <c r="A1792" s="24" t="s">
        <v>218</v>
      </c>
      <c r="B1792" s="24" t="s">
        <v>222</v>
      </c>
      <c r="C1792" s="24">
        <v>6.9</v>
      </c>
    </row>
    <row r="1793" spans="1:3" x14ac:dyDescent="0.35">
      <c r="A1793" s="24" t="s">
        <v>218</v>
      </c>
      <c r="B1793" s="24" t="s">
        <v>219</v>
      </c>
      <c r="C1793" s="24">
        <v>6</v>
      </c>
    </row>
    <row r="1794" spans="1:3" x14ac:dyDescent="0.35">
      <c r="A1794" s="24" t="s">
        <v>218</v>
      </c>
      <c r="B1794" s="24" t="s">
        <v>222</v>
      </c>
      <c r="C1794" s="24">
        <v>5.0999999999999996</v>
      </c>
    </row>
    <row r="1795" spans="1:3" x14ac:dyDescent="0.35">
      <c r="A1795" s="24" t="s">
        <v>218</v>
      </c>
      <c r="B1795" s="24" t="s">
        <v>219</v>
      </c>
      <c r="C1795" s="24">
        <v>9.4</v>
      </c>
    </row>
    <row r="1796" spans="1:3" x14ac:dyDescent="0.35">
      <c r="A1796" s="24" t="s">
        <v>218</v>
      </c>
      <c r="B1796" s="24" t="s">
        <v>219</v>
      </c>
      <c r="C1796" s="24">
        <v>6.4</v>
      </c>
    </row>
    <row r="1797" spans="1:3" x14ac:dyDescent="0.35">
      <c r="A1797" s="24" t="s">
        <v>218</v>
      </c>
      <c r="B1797" s="24" t="s">
        <v>219</v>
      </c>
      <c r="C1797" s="24">
        <v>5.0999999999999996</v>
      </c>
    </row>
    <row r="1798" spans="1:3" x14ac:dyDescent="0.35">
      <c r="A1798" s="24" t="s">
        <v>218</v>
      </c>
      <c r="B1798" s="24" t="s">
        <v>220</v>
      </c>
      <c r="C1798" s="24">
        <v>8.1999999999999993</v>
      </c>
    </row>
    <row r="1799" spans="1:3" x14ac:dyDescent="0.35">
      <c r="A1799" s="24" t="s">
        <v>218</v>
      </c>
      <c r="B1799" s="24" t="s">
        <v>219</v>
      </c>
      <c r="C1799" s="24">
        <v>8.5</v>
      </c>
    </row>
    <row r="1800" spans="1:3" x14ac:dyDescent="0.35">
      <c r="A1800" s="24" t="s">
        <v>221</v>
      </c>
      <c r="B1800" s="24" t="s">
        <v>217</v>
      </c>
      <c r="C1800" s="24">
        <v>2.5</v>
      </c>
    </row>
    <row r="1801" spans="1:3" x14ac:dyDescent="0.35">
      <c r="A1801" s="24" t="s">
        <v>218</v>
      </c>
      <c r="B1801" s="24" t="s">
        <v>217</v>
      </c>
      <c r="C1801" s="24">
        <v>2</v>
      </c>
    </row>
    <row r="1802" spans="1:3" x14ac:dyDescent="0.35">
      <c r="A1802" s="24" t="s">
        <v>218</v>
      </c>
      <c r="B1802" s="24" t="s">
        <v>217</v>
      </c>
      <c r="C1802" s="24">
        <v>6.9</v>
      </c>
    </row>
    <row r="1803" spans="1:3" x14ac:dyDescent="0.35">
      <c r="A1803" s="24" t="s">
        <v>221</v>
      </c>
      <c r="B1803" s="24" t="s">
        <v>219</v>
      </c>
      <c r="C1803" s="24">
        <v>2.5</v>
      </c>
    </row>
    <row r="1804" spans="1:3" x14ac:dyDescent="0.35">
      <c r="A1804" s="24" t="s">
        <v>218</v>
      </c>
      <c r="B1804" s="24" t="s">
        <v>217</v>
      </c>
      <c r="C1804" s="24">
        <v>6.6</v>
      </c>
    </row>
    <row r="1805" spans="1:3" x14ac:dyDescent="0.35">
      <c r="A1805" s="24" t="s">
        <v>218</v>
      </c>
      <c r="B1805" s="24" t="s">
        <v>220</v>
      </c>
      <c r="C1805" s="24">
        <v>10.3</v>
      </c>
    </row>
    <row r="1806" spans="1:3" x14ac:dyDescent="0.35">
      <c r="A1806" s="24" t="s">
        <v>218</v>
      </c>
      <c r="B1806" s="24" t="s">
        <v>219</v>
      </c>
      <c r="C1806" s="24">
        <v>6.5</v>
      </c>
    </row>
    <row r="1807" spans="1:3" x14ac:dyDescent="0.35">
      <c r="A1807" s="24" t="s">
        <v>218</v>
      </c>
      <c r="B1807" s="24" t="s">
        <v>217</v>
      </c>
      <c r="C1807" s="24">
        <v>1.6</v>
      </c>
    </row>
    <row r="1808" spans="1:3" x14ac:dyDescent="0.35">
      <c r="A1808" s="24" t="s">
        <v>218</v>
      </c>
      <c r="B1808" s="24" t="s">
        <v>223</v>
      </c>
      <c r="C1808" s="24">
        <v>11</v>
      </c>
    </row>
    <row r="1809" spans="1:3" x14ac:dyDescent="0.35">
      <c r="A1809" s="24" t="s">
        <v>218</v>
      </c>
      <c r="B1809" s="24" t="s">
        <v>219</v>
      </c>
      <c r="C1809" s="24">
        <v>9</v>
      </c>
    </row>
    <row r="1810" spans="1:3" x14ac:dyDescent="0.35">
      <c r="A1810" s="24" t="s">
        <v>218</v>
      </c>
      <c r="B1810" s="24" t="s">
        <v>220</v>
      </c>
      <c r="C1810" s="24">
        <v>8.9</v>
      </c>
    </row>
    <row r="1811" spans="1:3" x14ac:dyDescent="0.35">
      <c r="A1811" s="24" t="s">
        <v>218</v>
      </c>
      <c r="B1811" s="24" t="s">
        <v>219</v>
      </c>
      <c r="C1811" s="24">
        <v>10.1</v>
      </c>
    </row>
    <row r="1812" spans="1:3" x14ac:dyDescent="0.35">
      <c r="A1812" s="24" t="s">
        <v>218</v>
      </c>
      <c r="B1812" s="24" t="s">
        <v>223</v>
      </c>
      <c r="C1812" s="24">
        <v>9.6999999999999993</v>
      </c>
    </row>
    <row r="1813" spans="1:3" x14ac:dyDescent="0.35">
      <c r="A1813" s="24" t="s">
        <v>221</v>
      </c>
      <c r="B1813" s="24" t="s">
        <v>219</v>
      </c>
      <c r="C1813" s="24">
        <v>6.8</v>
      </c>
    </row>
    <row r="1814" spans="1:3" x14ac:dyDescent="0.35">
      <c r="A1814" s="24" t="s">
        <v>218</v>
      </c>
      <c r="B1814" s="24" t="s">
        <v>224</v>
      </c>
      <c r="C1814" s="24">
        <v>14.7</v>
      </c>
    </row>
    <row r="1815" spans="1:3" x14ac:dyDescent="0.35">
      <c r="A1815" s="24" t="s">
        <v>218</v>
      </c>
      <c r="B1815" s="24" t="s">
        <v>223</v>
      </c>
      <c r="C1815" s="24">
        <v>8.1999999999999993</v>
      </c>
    </row>
    <row r="1816" spans="1:3" x14ac:dyDescent="0.35">
      <c r="A1816" s="24" t="s">
        <v>221</v>
      </c>
      <c r="B1816" s="24" t="s">
        <v>217</v>
      </c>
      <c r="C1816" s="24">
        <v>6.7</v>
      </c>
    </row>
    <row r="1817" spans="1:3" x14ac:dyDescent="0.35">
      <c r="A1817" s="24" t="s">
        <v>218</v>
      </c>
      <c r="B1817" s="24" t="s">
        <v>217</v>
      </c>
      <c r="C1817" s="24">
        <v>5.9</v>
      </c>
    </row>
    <row r="1818" spans="1:3" x14ac:dyDescent="0.35">
      <c r="A1818" s="24" t="s">
        <v>221</v>
      </c>
      <c r="B1818" s="24" t="s">
        <v>219</v>
      </c>
      <c r="C1818" s="24">
        <v>9.6999999999999993</v>
      </c>
    </row>
    <row r="1819" spans="1:3" x14ac:dyDescent="0.35">
      <c r="A1819" s="24" t="s">
        <v>218</v>
      </c>
      <c r="B1819" s="24" t="s">
        <v>219</v>
      </c>
      <c r="C1819" s="24">
        <v>8.3000000000000007</v>
      </c>
    </row>
    <row r="1820" spans="1:3" x14ac:dyDescent="0.35">
      <c r="A1820" s="24" t="s">
        <v>218</v>
      </c>
      <c r="B1820" s="24" t="s">
        <v>217</v>
      </c>
      <c r="C1820" s="24">
        <v>2.1</v>
      </c>
    </row>
    <row r="1821" spans="1:3" x14ac:dyDescent="0.35">
      <c r="A1821" s="24" t="s">
        <v>221</v>
      </c>
      <c r="B1821" s="24" t="s">
        <v>219</v>
      </c>
      <c r="C1821" s="24">
        <v>9.3000000000000007</v>
      </c>
    </row>
    <row r="1822" spans="1:3" x14ac:dyDescent="0.35">
      <c r="A1822" s="24" t="s">
        <v>218</v>
      </c>
      <c r="B1822" s="24" t="s">
        <v>222</v>
      </c>
      <c r="C1822" s="24">
        <v>5.5</v>
      </c>
    </row>
    <row r="1823" spans="1:3" x14ac:dyDescent="0.35">
      <c r="A1823" s="24" t="s">
        <v>221</v>
      </c>
      <c r="B1823" s="24" t="s">
        <v>217</v>
      </c>
      <c r="C1823" s="24">
        <v>0.6</v>
      </c>
    </row>
    <row r="1824" spans="1:3" x14ac:dyDescent="0.35">
      <c r="A1824" s="24" t="s">
        <v>218</v>
      </c>
      <c r="B1824" s="24" t="s">
        <v>222</v>
      </c>
      <c r="C1824" s="24">
        <v>6</v>
      </c>
    </row>
    <row r="1825" spans="1:3" x14ac:dyDescent="0.35">
      <c r="A1825" s="24" t="s">
        <v>218</v>
      </c>
      <c r="B1825" s="24" t="s">
        <v>220</v>
      </c>
      <c r="C1825" s="24">
        <v>3.6</v>
      </c>
    </row>
    <row r="1826" spans="1:3" x14ac:dyDescent="0.35">
      <c r="A1826" s="24" t="s">
        <v>218</v>
      </c>
      <c r="B1826" s="24" t="s">
        <v>224</v>
      </c>
      <c r="C1826" s="24">
        <v>6.9</v>
      </c>
    </row>
    <row r="1827" spans="1:3" x14ac:dyDescent="0.35">
      <c r="A1827" s="24" t="s">
        <v>221</v>
      </c>
      <c r="B1827" s="24" t="s">
        <v>222</v>
      </c>
      <c r="C1827" s="24">
        <v>2.8</v>
      </c>
    </row>
    <row r="1828" spans="1:3" x14ac:dyDescent="0.35">
      <c r="A1828" s="24" t="s">
        <v>221</v>
      </c>
      <c r="B1828" s="24" t="s">
        <v>222</v>
      </c>
      <c r="C1828" s="24">
        <v>7</v>
      </c>
    </row>
    <row r="1829" spans="1:3" x14ac:dyDescent="0.35">
      <c r="A1829" s="24" t="s">
        <v>221</v>
      </c>
      <c r="B1829" s="24" t="s">
        <v>217</v>
      </c>
      <c r="C1829" s="24">
        <v>4.0999999999999996</v>
      </c>
    </row>
    <row r="1830" spans="1:3" x14ac:dyDescent="0.35">
      <c r="A1830" s="24" t="s">
        <v>221</v>
      </c>
      <c r="B1830" s="24" t="s">
        <v>223</v>
      </c>
      <c r="C1830" s="24">
        <v>7.1</v>
      </c>
    </row>
    <row r="1831" spans="1:3" x14ac:dyDescent="0.35">
      <c r="A1831" s="24" t="s">
        <v>221</v>
      </c>
      <c r="B1831" s="24" t="s">
        <v>220</v>
      </c>
      <c r="C1831" s="24">
        <v>5.3</v>
      </c>
    </row>
    <row r="1832" spans="1:3" x14ac:dyDescent="0.35">
      <c r="A1832" s="24" t="s">
        <v>221</v>
      </c>
      <c r="B1832" s="24" t="s">
        <v>219</v>
      </c>
      <c r="C1832" s="24">
        <v>5.8</v>
      </c>
    </row>
    <row r="1833" spans="1:3" x14ac:dyDescent="0.35">
      <c r="A1833" s="24" t="s">
        <v>218</v>
      </c>
      <c r="B1833" s="24" t="s">
        <v>222</v>
      </c>
      <c r="C1833" s="24">
        <v>5.7</v>
      </c>
    </row>
    <row r="1834" spans="1:3" x14ac:dyDescent="0.35">
      <c r="A1834" s="24" t="s">
        <v>221</v>
      </c>
      <c r="B1834" s="24" t="s">
        <v>222</v>
      </c>
      <c r="C1834" s="24">
        <v>3.8</v>
      </c>
    </row>
    <row r="1835" spans="1:3" x14ac:dyDescent="0.35">
      <c r="A1835" s="24" t="s">
        <v>221</v>
      </c>
      <c r="B1835" s="24" t="s">
        <v>220</v>
      </c>
      <c r="C1835" s="24">
        <v>5.6</v>
      </c>
    </row>
    <row r="1836" spans="1:3" x14ac:dyDescent="0.35">
      <c r="A1836" s="24" t="s">
        <v>221</v>
      </c>
      <c r="B1836" s="24" t="s">
        <v>217</v>
      </c>
      <c r="C1836" s="24">
        <v>6.1</v>
      </c>
    </row>
    <row r="1837" spans="1:3" x14ac:dyDescent="0.35">
      <c r="A1837" s="24" t="s">
        <v>221</v>
      </c>
      <c r="B1837" s="24" t="s">
        <v>223</v>
      </c>
      <c r="C1837" s="24">
        <v>6.4</v>
      </c>
    </row>
    <row r="1838" spans="1:3" x14ac:dyDescent="0.35">
      <c r="A1838" s="24" t="s">
        <v>218</v>
      </c>
      <c r="B1838" s="24" t="s">
        <v>220</v>
      </c>
      <c r="C1838" s="24">
        <v>4.0999999999999996</v>
      </c>
    </row>
    <row r="1839" spans="1:3" x14ac:dyDescent="0.35">
      <c r="A1839" s="24" t="s">
        <v>221</v>
      </c>
      <c r="B1839" s="24" t="s">
        <v>222</v>
      </c>
      <c r="C1839" s="24">
        <v>4.5999999999999996</v>
      </c>
    </row>
    <row r="1840" spans="1:3" x14ac:dyDescent="0.35">
      <c r="A1840" s="24" t="s">
        <v>221</v>
      </c>
      <c r="B1840" s="24" t="s">
        <v>217</v>
      </c>
      <c r="C1840" s="24">
        <v>4.9000000000000004</v>
      </c>
    </row>
    <row r="1841" spans="1:3" x14ac:dyDescent="0.35">
      <c r="A1841" s="24" t="s">
        <v>221</v>
      </c>
      <c r="B1841" s="24" t="s">
        <v>219</v>
      </c>
      <c r="C1841" s="24">
        <v>5.3</v>
      </c>
    </row>
    <row r="1842" spans="1:3" x14ac:dyDescent="0.35">
      <c r="A1842" s="24" t="s">
        <v>221</v>
      </c>
      <c r="B1842" s="24" t="s">
        <v>220</v>
      </c>
      <c r="C1842" s="24">
        <v>6.6</v>
      </c>
    </row>
    <row r="1843" spans="1:3" x14ac:dyDescent="0.35">
      <c r="A1843" s="24" t="s">
        <v>221</v>
      </c>
      <c r="B1843" s="24" t="s">
        <v>219</v>
      </c>
      <c r="C1843" s="24">
        <v>4.7</v>
      </c>
    </row>
    <row r="1844" spans="1:3" x14ac:dyDescent="0.35">
      <c r="A1844" s="24" t="s">
        <v>221</v>
      </c>
      <c r="B1844" s="24" t="s">
        <v>223</v>
      </c>
      <c r="C1844" s="24">
        <v>4.5999999999999996</v>
      </c>
    </row>
    <row r="1845" spans="1:3" x14ac:dyDescent="0.35">
      <c r="A1845" s="24" t="s">
        <v>218</v>
      </c>
      <c r="B1845" s="24" t="s">
        <v>223</v>
      </c>
      <c r="C1845" s="24">
        <v>8.6999999999999993</v>
      </c>
    </row>
    <row r="1846" spans="1:3" x14ac:dyDescent="0.35">
      <c r="A1846" s="24" t="s">
        <v>221</v>
      </c>
      <c r="B1846" s="24" t="s">
        <v>222</v>
      </c>
      <c r="C1846" s="24">
        <v>7.6</v>
      </c>
    </row>
    <row r="1847" spans="1:3" x14ac:dyDescent="0.35">
      <c r="A1847" s="24" t="s">
        <v>221</v>
      </c>
      <c r="B1847" s="24" t="s">
        <v>217</v>
      </c>
      <c r="C1847" s="24">
        <v>6</v>
      </c>
    </row>
    <row r="1848" spans="1:3" x14ac:dyDescent="0.35">
      <c r="A1848" s="24" t="s">
        <v>221</v>
      </c>
      <c r="B1848" s="24" t="s">
        <v>223</v>
      </c>
      <c r="C1848" s="24">
        <v>7.9</v>
      </c>
    </row>
    <row r="1849" spans="1:3" x14ac:dyDescent="0.35">
      <c r="A1849" s="24" t="s">
        <v>221</v>
      </c>
      <c r="B1849" s="24" t="s">
        <v>222</v>
      </c>
      <c r="C1849" s="24">
        <v>7.1</v>
      </c>
    </row>
    <row r="1850" spans="1:3" x14ac:dyDescent="0.35">
      <c r="A1850" s="24" t="s">
        <v>221</v>
      </c>
      <c r="B1850" s="24" t="s">
        <v>217</v>
      </c>
      <c r="C1850" s="24">
        <v>6.9</v>
      </c>
    </row>
    <row r="1851" spans="1:3" x14ac:dyDescent="0.35">
      <c r="A1851" s="24" t="s">
        <v>218</v>
      </c>
      <c r="B1851" s="24" t="s">
        <v>220</v>
      </c>
      <c r="C1851" s="24">
        <v>4.9000000000000004</v>
      </c>
    </row>
    <row r="1852" spans="1:3" x14ac:dyDescent="0.35">
      <c r="A1852" s="24" t="s">
        <v>221</v>
      </c>
      <c r="B1852" s="24" t="s">
        <v>217</v>
      </c>
      <c r="C1852" s="24">
        <v>3.9</v>
      </c>
    </row>
    <row r="1853" spans="1:3" x14ac:dyDescent="0.35">
      <c r="A1853" s="24" t="s">
        <v>221</v>
      </c>
      <c r="B1853" s="24" t="s">
        <v>217</v>
      </c>
      <c r="C1853" s="24">
        <v>6.2</v>
      </c>
    </row>
    <row r="1854" spans="1:3" x14ac:dyDescent="0.35">
      <c r="A1854" s="24" t="s">
        <v>221</v>
      </c>
      <c r="B1854" s="24" t="s">
        <v>219</v>
      </c>
      <c r="C1854" s="24">
        <v>3.7</v>
      </c>
    </row>
    <row r="1855" spans="1:3" x14ac:dyDescent="0.35">
      <c r="A1855" s="24" t="s">
        <v>221</v>
      </c>
      <c r="B1855" s="24" t="s">
        <v>219</v>
      </c>
      <c r="C1855" s="24">
        <v>5.0999999999999996</v>
      </c>
    </row>
    <row r="1856" spans="1:3" x14ac:dyDescent="0.35">
      <c r="A1856" s="24" t="s">
        <v>221</v>
      </c>
      <c r="B1856" s="24" t="s">
        <v>217</v>
      </c>
      <c r="C1856" s="24">
        <v>3.3</v>
      </c>
    </row>
    <row r="1857" spans="1:3" x14ac:dyDescent="0.35">
      <c r="A1857" s="24" t="s">
        <v>218</v>
      </c>
      <c r="B1857" s="24" t="s">
        <v>217</v>
      </c>
      <c r="C1857" s="24">
        <v>2.6</v>
      </c>
    </row>
    <row r="1858" spans="1:3" x14ac:dyDescent="0.35">
      <c r="A1858" s="24" t="s">
        <v>221</v>
      </c>
      <c r="B1858" s="24" t="s">
        <v>223</v>
      </c>
      <c r="C1858" s="24">
        <v>6.5</v>
      </c>
    </row>
    <row r="1859" spans="1:3" x14ac:dyDescent="0.35">
      <c r="A1859" s="24" t="s">
        <v>221</v>
      </c>
      <c r="B1859" s="24" t="s">
        <v>223</v>
      </c>
      <c r="C1859" s="24">
        <v>5.8</v>
      </c>
    </row>
    <row r="1860" spans="1:3" x14ac:dyDescent="0.35">
      <c r="A1860" s="24" t="s">
        <v>221</v>
      </c>
      <c r="B1860" s="24" t="s">
        <v>219</v>
      </c>
      <c r="C1860" s="24">
        <v>7.9</v>
      </c>
    </row>
    <row r="1861" spans="1:3" x14ac:dyDescent="0.35">
      <c r="A1861" s="24" t="s">
        <v>221</v>
      </c>
      <c r="B1861" s="24" t="s">
        <v>220</v>
      </c>
      <c r="C1861" s="24">
        <v>5.7</v>
      </c>
    </row>
    <row r="1862" spans="1:3" x14ac:dyDescent="0.35">
      <c r="A1862" s="24" t="s">
        <v>221</v>
      </c>
      <c r="B1862" s="24" t="s">
        <v>223</v>
      </c>
      <c r="C1862" s="24">
        <v>8.1</v>
      </c>
    </row>
    <row r="1863" spans="1:3" x14ac:dyDescent="0.35">
      <c r="A1863" s="24" t="s">
        <v>218</v>
      </c>
      <c r="B1863" s="24" t="s">
        <v>223</v>
      </c>
      <c r="C1863" s="24">
        <v>7.5</v>
      </c>
    </row>
    <row r="1864" spans="1:3" x14ac:dyDescent="0.35">
      <c r="A1864" s="24" t="s">
        <v>218</v>
      </c>
      <c r="B1864" s="24" t="s">
        <v>220</v>
      </c>
      <c r="C1864" s="24">
        <v>6.4</v>
      </c>
    </row>
    <row r="1865" spans="1:3" x14ac:dyDescent="0.35">
      <c r="A1865" s="24" t="s">
        <v>221</v>
      </c>
      <c r="B1865" s="24" t="s">
        <v>219</v>
      </c>
      <c r="C1865" s="24">
        <v>5.5</v>
      </c>
    </row>
    <row r="1866" spans="1:3" x14ac:dyDescent="0.35">
      <c r="A1866" s="24" t="s">
        <v>221</v>
      </c>
      <c r="B1866" s="24" t="s">
        <v>223</v>
      </c>
      <c r="C1866" s="24">
        <v>6.9</v>
      </c>
    </row>
    <row r="1867" spans="1:3" x14ac:dyDescent="0.35">
      <c r="A1867" s="24" t="s">
        <v>221</v>
      </c>
      <c r="B1867" s="24" t="s">
        <v>219</v>
      </c>
      <c r="C1867" s="24">
        <v>6.3</v>
      </c>
    </row>
    <row r="1868" spans="1:3" x14ac:dyDescent="0.35">
      <c r="A1868" s="24" t="s">
        <v>221</v>
      </c>
      <c r="B1868" s="24" t="s">
        <v>220</v>
      </c>
      <c r="C1868" s="24">
        <v>8.4</v>
      </c>
    </row>
    <row r="1869" spans="1:3" x14ac:dyDescent="0.35">
      <c r="A1869" s="24" t="s">
        <v>221</v>
      </c>
      <c r="B1869" s="24" t="s">
        <v>222</v>
      </c>
      <c r="C1869" s="24">
        <v>5.5</v>
      </c>
    </row>
    <row r="1870" spans="1:3" x14ac:dyDescent="0.35">
      <c r="A1870" s="24" t="s">
        <v>221</v>
      </c>
      <c r="B1870" s="24" t="s">
        <v>220</v>
      </c>
      <c r="C1870" s="24">
        <v>4.5999999999999996</v>
      </c>
    </row>
    <row r="1871" spans="1:3" x14ac:dyDescent="0.35">
      <c r="A1871" s="24" t="s">
        <v>221</v>
      </c>
      <c r="B1871" s="24" t="s">
        <v>219</v>
      </c>
      <c r="C1871" s="24">
        <v>4.8</v>
      </c>
    </row>
    <row r="1872" spans="1:3" x14ac:dyDescent="0.35">
      <c r="A1872" s="24" t="s">
        <v>218</v>
      </c>
      <c r="B1872" s="24" t="s">
        <v>223</v>
      </c>
      <c r="C1872" s="24">
        <v>4.5999999999999996</v>
      </c>
    </row>
    <row r="1873" spans="1:3" x14ac:dyDescent="0.35">
      <c r="A1873" s="24" t="s">
        <v>218</v>
      </c>
      <c r="B1873" s="24" t="s">
        <v>224</v>
      </c>
      <c r="C1873" s="24">
        <v>13.2</v>
      </c>
    </row>
    <row r="1874" spans="1:3" x14ac:dyDescent="0.35">
      <c r="A1874" s="24" t="s">
        <v>218</v>
      </c>
      <c r="B1874" s="24" t="s">
        <v>222</v>
      </c>
      <c r="C1874" s="24">
        <v>5.5</v>
      </c>
    </row>
    <row r="1875" spans="1:3" x14ac:dyDescent="0.35">
      <c r="A1875" s="24" t="s">
        <v>221</v>
      </c>
      <c r="B1875" s="24" t="s">
        <v>217</v>
      </c>
      <c r="C1875" s="24">
        <v>3.4</v>
      </c>
    </row>
    <row r="1876" spans="1:3" x14ac:dyDescent="0.35">
      <c r="A1876" s="24" t="s">
        <v>221</v>
      </c>
      <c r="B1876" s="24" t="s">
        <v>219</v>
      </c>
      <c r="C1876" s="24">
        <v>4.9000000000000004</v>
      </c>
    </row>
    <row r="1877" spans="1:3" x14ac:dyDescent="0.35">
      <c r="A1877" s="24" t="s">
        <v>221</v>
      </c>
      <c r="B1877" s="24" t="s">
        <v>219</v>
      </c>
      <c r="C1877" s="24">
        <v>5.2</v>
      </c>
    </row>
    <row r="1878" spans="1:3" x14ac:dyDescent="0.35">
      <c r="A1878" s="24" t="s">
        <v>221</v>
      </c>
      <c r="B1878" s="24" t="s">
        <v>219</v>
      </c>
      <c r="C1878" s="24">
        <v>3.2</v>
      </c>
    </row>
    <row r="1879" spans="1:3" x14ac:dyDescent="0.35">
      <c r="A1879" s="24" t="s">
        <v>221</v>
      </c>
      <c r="B1879" s="24" t="s">
        <v>217</v>
      </c>
      <c r="C1879" s="24">
        <v>5</v>
      </c>
    </row>
    <row r="1880" spans="1:3" x14ac:dyDescent="0.35">
      <c r="A1880" s="24" t="s">
        <v>221</v>
      </c>
      <c r="B1880" s="24" t="s">
        <v>217</v>
      </c>
      <c r="C1880" s="24">
        <v>3.6</v>
      </c>
    </row>
    <row r="1881" spans="1:3" x14ac:dyDescent="0.35">
      <c r="A1881" s="24" t="s">
        <v>221</v>
      </c>
      <c r="B1881" s="24" t="s">
        <v>217</v>
      </c>
      <c r="C1881" s="24">
        <v>4.3</v>
      </c>
    </row>
    <row r="1882" spans="1:3" x14ac:dyDescent="0.35">
      <c r="A1882" s="24" t="s">
        <v>221</v>
      </c>
      <c r="B1882" s="24" t="s">
        <v>219</v>
      </c>
      <c r="C1882" s="24">
        <v>3.2</v>
      </c>
    </row>
    <row r="1883" spans="1:3" x14ac:dyDescent="0.35">
      <c r="A1883" s="24" t="s">
        <v>221</v>
      </c>
      <c r="B1883" s="24" t="s">
        <v>219</v>
      </c>
      <c r="C1883" s="24">
        <v>4.5</v>
      </c>
    </row>
    <row r="1884" spans="1:3" x14ac:dyDescent="0.35">
      <c r="A1884" s="24" t="s">
        <v>221</v>
      </c>
      <c r="B1884" s="24" t="s">
        <v>219</v>
      </c>
      <c r="C1884" s="24">
        <v>5.7</v>
      </c>
    </row>
    <row r="1885" spans="1:3" x14ac:dyDescent="0.35">
      <c r="A1885" s="24" t="s">
        <v>218</v>
      </c>
      <c r="B1885" s="24" t="s">
        <v>222</v>
      </c>
      <c r="C1885" s="24">
        <v>5.3</v>
      </c>
    </row>
    <row r="1886" spans="1:3" x14ac:dyDescent="0.35">
      <c r="A1886" s="24" t="s">
        <v>221</v>
      </c>
      <c r="B1886" s="24" t="s">
        <v>217</v>
      </c>
      <c r="C1886" s="24">
        <v>4.9000000000000004</v>
      </c>
    </row>
    <row r="1887" spans="1:3" x14ac:dyDescent="0.35">
      <c r="A1887" s="24" t="s">
        <v>218</v>
      </c>
      <c r="B1887" s="24" t="s">
        <v>222</v>
      </c>
      <c r="C1887" s="24">
        <v>4.4000000000000004</v>
      </c>
    </row>
    <row r="1888" spans="1:3" x14ac:dyDescent="0.35">
      <c r="A1888" s="24" t="s">
        <v>221</v>
      </c>
      <c r="B1888" s="24" t="s">
        <v>223</v>
      </c>
      <c r="C1888" s="24">
        <v>4.0999999999999996</v>
      </c>
    </row>
    <row r="1889" spans="1:3" x14ac:dyDescent="0.35">
      <c r="A1889" s="24" t="s">
        <v>221</v>
      </c>
      <c r="B1889" s="24" t="s">
        <v>223</v>
      </c>
      <c r="C1889" s="24">
        <v>6.1</v>
      </c>
    </row>
    <row r="1890" spans="1:3" x14ac:dyDescent="0.35">
      <c r="A1890" s="24" t="s">
        <v>221</v>
      </c>
      <c r="B1890" s="24" t="s">
        <v>219</v>
      </c>
      <c r="C1890" s="24">
        <v>9.5</v>
      </c>
    </row>
    <row r="1891" spans="1:3" x14ac:dyDescent="0.35">
      <c r="A1891" s="24" t="s">
        <v>221</v>
      </c>
      <c r="B1891" s="24" t="s">
        <v>223</v>
      </c>
      <c r="C1891" s="24">
        <v>11.8</v>
      </c>
    </row>
    <row r="1892" spans="1:3" x14ac:dyDescent="0.35">
      <c r="A1892" s="24" t="s">
        <v>221</v>
      </c>
      <c r="B1892" s="24" t="s">
        <v>217</v>
      </c>
      <c r="C1892" s="24">
        <v>10.5</v>
      </c>
    </row>
    <row r="1893" spans="1:3" x14ac:dyDescent="0.35">
      <c r="A1893" s="24" t="s">
        <v>221</v>
      </c>
      <c r="B1893" s="24" t="s">
        <v>223</v>
      </c>
      <c r="C1893" s="24">
        <v>15.5</v>
      </c>
    </row>
    <row r="1894" spans="1:3" x14ac:dyDescent="0.35">
      <c r="A1894" s="24" t="s">
        <v>221</v>
      </c>
      <c r="B1894" s="24" t="s">
        <v>217</v>
      </c>
      <c r="C1894" s="24">
        <v>14.1</v>
      </c>
    </row>
    <row r="1895" spans="1:3" x14ac:dyDescent="0.35">
      <c r="A1895" s="24" t="s">
        <v>221</v>
      </c>
      <c r="B1895" s="24" t="s">
        <v>217</v>
      </c>
      <c r="C1895" s="24">
        <v>16.399999999999999</v>
      </c>
    </row>
    <row r="1896" spans="1:3" x14ac:dyDescent="0.35">
      <c r="A1896" s="24" t="s">
        <v>221</v>
      </c>
      <c r="B1896" s="24" t="s">
        <v>220</v>
      </c>
      <c r="C1896" s="24">
        <v>9.5</v>
      </c>
    </row>
    <row r="1897" spans="1:3" x14ac:dyDescent="0.35">
      <c r="A1897" s="24" t="s">
        <v>221</v>
      </c>
      <c r="B1897" s="24" t="s">
        <v>223</v>
      </c>
      <c r="C1897" s="24">
        <v>9.5</v>
      </c>
    </row>
    <row r="1898" spans="1:3" x14ac:dyDescent="0.35">
      <c r="A1898" s="24" t="s">
        <v>221</v>
      </c>
      <c r="B1898" s="24" t="s">
        <v>223</v>
      </c>
      <c r="C1898" s="24">
        <v>11.2</v>
      </c>
    </row>
    <row r="1899" spans="1:3" x14ac:dyDescent="0.35">
      <c r="A1899" s="24" t="s">
        <v>221</v>
      </c>
      <c r="B1899" s="24" t="s">
        <v>223</v>
      </c>
      <c r="C1899" s="24">
        <v>9.6</v>
      </c>
    </row>
    <row r="1900" spans="1:3" x14ac:dyDescent="0.35">
      <c r="A1900" s="24" t="s">
        <v>221</v>
      </c>
      <c r="B1900" s="24" t="s">
        <v>219</v>
      </c>
      <c r="C1900" s="24">
        <v>5.9</v>
      </c>
    </row>
    <row r="1901" spans="1:3" x14ac:dyDescent="0.35">
      <c r="A1901" s="24" t="s">
        <v>221</v>
      </c>
      <c r="B1901" s="24" t="s">
        <v>222</v>
      </c>
      <c r="C1901" s="24">
        <v>12.7</v>
      </c>
    </row>
    <row r="1902" spans="1:3" x14ac:dyDescent="0.35">
      <c r="A1902" s="24" t="s">
        <v>221</v>
      </c>
      <c r="B1902" s="24" t="s">
        <v>217</v>
      </c>
      <c r="C1902" s="24">
        <v>11.2</v>
      </c>
    </row>
    <row r="1903" spans="1:3" x14ac:dyDescent="0.35">
      <c r="A1903" s="24" t="s">
        <v>221</v>
      </c>
      <c r="B1903" s="24" t="s">
        <v>217</v>
      </c>
      <c r="C1903" s="24">
        <v>12.2</v>
      </c>
    </row>
    <row r="1904" spans="1:3" x14ac:dyDescent="0.35">
      <c r="A1904" s="24" t="s">
        <v>221</v>
      </c>
      <c r="B1904" s="24" t="s">
        <v>217</v>
      </c>
      <c r="C1904" s="24">
        <v>14.8</v>
      </c>
    </row>
    <row r="1905" spans="1:3" x14ac:dyDescent="0.35">
      <c r="A1905" s="24" t="s">
        <v>221</v>
      </c>
      <c r="B1905" s="24" t="s">
        <v>220</v>
      </c>
      <c r="C1905" s="24">
        <v>17.600000000000001</v>
      </c>
    </row>
    <row r="1906" spans="1:3" x14ac:dyDescent="0.35">
      <c r="A1906" s="24" t="s">
        <v>221</v>
      </c>
      <c r="B1906" s="24" t="s">
        <v>217</v>
      </c>
      <c r="C1906" s="24">
        <v>19.8</v>
      </c>
    </row>
    <row r="1907" spans="1:3" x14ac:dyDescent="0.35">
      <c r="A1907" s="24" t="s">
        <v>221</v>
      </c>
      <c r="B1907" s="24" t="s">
        <v>223</v>
      </c>
      <c r="C1907" s="24">
        <v>9.8000000000000007</v>
      </c>
    </row>
    <row r="1908" spans="1:3" x14ac:dyDescent="0.35">
      <c r="A1908" s="24" t="s">
        <v>221</v>
      </c>
      <c r="B1908" s="24" t="s">
        <v>223</v>
      </c>
      <c r="C1908" s="24">
        <v>5.9</v>
      </c>
    </row>
    <row r="1909" spans="1:3" x14ac:dyDescent="0.35">
      <c r="A1909" s="24" t="s">
        <v>221</v>
      </c>
      <c r="B1909" s="24" t="s">
        <v>223</v>
      </c>
      <c r="C1909" s="24">
        <v>12.4</v>
      </c>
    </row>
    <row r="1910" spans="1:3" x14ac:dyDescent="0.35">
      <c r="A1910" s="24" t="s">
        <v>221</v>
      </c>
      <c r="B1910" s="24" t="s">
        <v>220</v>
      </c>
      <c r="C1910" s="24">
        <v>13.2</v>
      </c>
    </row>
    <row r="1911" spans="1:3" x14ac:dyDescent="0.35">
      <c r="A1911" s="24" t="s">
        <v>221</v>
      </c>
      <c r="B1911" s="24" t="s">
        <v>219</v>
      </c>
      <c r="C1911" s="24">
        <v>12</v>
      </c>
    </row>
    <row r="1912" spans="1:3" x14ac:dyDescent="0.35">
      <c r="A1912" s="24" t="s">
        <v>221</v>
      </c>
      <c r="B1912" s="24" t="s">
        <v>223</v>
      </c>
      <c r="C1912" s="24">
        <v>11</v>
      </c>
    </row>
    <row r="1913" spans="1:3" x14ac:dyDescent="0.35">
      <c r="A1913" s="24" t="s">
        <v>221</v>
      </c>
      <c r="B1913" s="24" t="s">
        <v>219</v>
      </c>
      <c r="C1913" s="24">
        <v>17.5</v>
      </c>
    </row>
    <row r="1914" spans="1:3" x14ac:dyDescent="0.35">
      <c r="A1914" s="24" t="s">
        <v>221</v>
      </c>
      <c r="B1914" s="24" t="s">
        <v>223</v>
      </c>
      <c r="C1914" s="24">
        <v>15.2</v>
      </c>
    </row>
    <row r="1915" spans="1:3" x14ac:dyDescent="0.35">
      <c r="A1915" s="24" t="s">
        <v>221</v>
      </c>
      <c r="B1915" s="24" t="s">
        <v>220</v>
      </c>
      <c r="C1915" s="24">
        <v>9.1999999999999993</v>
      </c>
    </row>
    <row r="1916" spans="1:3" x14ac:dyDescent="0.35">
      <c r="A1916" s="24" t="s">
        <v>221</v>
      </c>
      <c r="B1916" s="24" t="s">
        <v>223</v>
      </c>
      <c r="C1916" s="24">
        <v>10.8</v>
      </c>
    </row>
    <row r="1917" spans="1:3" x14ac:dyDescent="0.35">
      <c r="A1917" s="24" t="s">
        <v>221</v>
      </c>
      <c r="B1917" s="24" t="s">
        <v>222</v>
      </c>
      <c r="C1917" s="24">
        <v>12</v>
      </c>
    </row>
    <row r="1918" spans="1:3" x14ac:dyDescent="0.35">
      <c r="A1918" s="24" t="s">
        <v>221</v>
      </c>
      <c r="B1918" s="24" t="s">
        <v>223</v>
      </c>
      <c r="C1918" s="24">
        <v>12.1</v>
      </c>
    </row>
    <row r="1919" spans="1:3" x14ac:dyDescent="0.35">
      <c r="A1919" s="24" t="s">
        <v>221</v>
      </c>
      <c r="B1919" s="24" t="s">
        <v>217</v>
      </c>
      <c r="C1919" s="24">
        <v>14.3</v>
      </c>
    </row>
    <row r="1920" spans="1:3" x14ac:dyDescent="0.35">
      <c r="A1920" s="24" t="s">
        <v>221</v>
      </c>
      <c r="B1920" s="24" t="s">
        <v>223</v>
      </c>
      <c r="C1920" s="24">
        <v>8.6</v>
      </c>
    </row>
    <row r="1921" spans="1:3" x14ac:dyDescent="0.35">
      <c r="A1921" s="24" t="s">
        <v>221</v>
      </c>
      <c r="B1921" s="24" t="s">
        <v>217</v>
      </c>
      <c r="C1921" s="24">
        <v>6</v>
      </c>
    </row>
    <row r="1922" spans="1:3" x14ac:dyDescent="0.35">
      <c r="A1922" s="24" t="s">
        <v>221</v>
      </c>
      <c r="B1922" s="24" t="s">
        <v>217</v>
      </c>
      <c r="C1922" s="24">
        <v>19</v>
      </c>
    </row>
    <row r="1923" spans="1:3" x14ac:dyDescent="0.35">
      <c r="A1923" s="24" t="s">
        <v>221</v>
      </c>
      <c r="B1923" s="24" t="s">
        <v>219</v>
      </c>
      <c r="C1923" s="24">
        <v>18.600000000000001</v>
      </c>
    </row>
    <row r="1924" spans="1:3" x14ac:dyDescent="0.35">
      <c r="A1924" s="24" t="s">
        <v>221</v>
      </c>
      <c r="B1924" s="24" t="s">
        <v>219</v>
      </c>
      <c r="C1924" s="24">
        <v>9</v>
      </c>
    </row>
    <row r="1925" spans="1:3" x14ac:dyDescent="0.35">
      <c r="A1925" s="24" t="s">
        <v>221</v>
      </c>
      <c r="B1925" s="24" t="s">
        <v>219</v>
      </c>
      <c r="C1925" s="24">
        <v>9.6999999999999993</v>
      </c>
    </row>
    <row r="1926" spans="1:3" x14ac:dyDescent="0.35">
      <c r="A1926" s="24" t="s">
        <v>221</v>
      </c>
      <c r="B1926" s="24" t="s">
        <v>219</v>
      </c>
      <c r="C1926" s="24">
        <v>14.9</v>
      </c>
    </row>
    <row r="1927" spans="1:3" x14ac:dyDescent="0.35">
      <c r="A1927" s="24" t="s">
        <v>221</v>
      </c>
      <c r="B1927" s="24" t="s">
        <v>223</v>
      </c>
      <c r="C1927" s="24">
        <v>11.7</v>
      </c>
    </row>
    <row r="1928" spans="1:3" x14ac:dyDescent="0.35">
      <c r="A1928" s="24" t="s">
        <v>221</v>
      </c>
      <c r="B1928" s="24" t="s">
        <v>223</v>
      </c>
      <c r="C1928" s="24">
        <v>16</v>
      </c>
    </row>
    <row r="1929" spans="1:3" x14ac:dyDescent="0.35">
      <c r="A1929" s="24" t="s">
        <v>221</v>
      </c>
      <c r="B1929" s="24" t="s">
        <v>223</v>
      </c>
      <c r="C1929" s="24">
        <v>7.2</v>
      </c>
    </row>
    <row r="1930" spans="1:3" x14ac:dyDescent="0.35">
      <c r="A1930" s="24" t="s">
        <v>221</v>
      </c>
      <c r="B1930" s="24" t="s">
        <v>223</v>
      </c>
      <c r="C1930" s="24">
        <v>10.3</v>
      </c>
    </row>
    <row r="1931" spans="1:3" x14ac:dyDescent="0.35">
      <c r="A1931" s="24" t="s">
        <v>221</v>
      </c>
      <c r="B1931" s="24" t="s">
        <v>220</v>
      </c>
      <c r="C1931" s="24">
        <v>14</v>
      </c>
    </row>
    <row r="1932" spans="1:3" x14ac:dyDescent="0.35">
      <c r="A1932" s="24" t="s">
        <v>221</v>
      </c>
      <c r="B1932" s="24" t="s">
        <v>223</v>
      </c>
      <c r="C1932" s="24">
        <v>12</v>
      </c>
    </row>
    <row r="1933" spans="1:3" x14ac:dyDescent="0.35">
      <c r="A1933" s="24" t="s">
        <v>221</v>
      </c>
      <c r="B1933" s="24" t="s">
        <v>222</v>
      </c>
      <c r="C1933" s="24">
        <v>8.1</v>
      </c>
    </row>
    <row r="1934" spans="1:3" x14ac:dyDescent="0.35">
      <c r="A1934" s="24" t="s">
        <v>218</v>
      </c>
      <c r="B1934" s="24" t="s">
        <v>217</v>
      </c>
      <c r="C1934" s="24">
        <v>1.7</v>
      </c>
    </row>
    <row r="1935" spans="1:3" x14ac:dyDescent="0.35">
      <c r="A1935" s="24" t="s">
        <v>218</v>
      </c>
      <c r="B1935" s="24" t="s">
        <v>219</v>
      </c>
      <c r="C1935" s="24">
        <v>7.6</v>
      </c>
    </row>
    <row r="1936" spans="1:3" x14ac:dyDescent="0.35">
      <c r="A1936" s="24" t="s">
        <v>218</v>
      </c>
      <c r="B1936" s="24" t="s">
        <v>217</v>
      </c>
      <c r="C1936" s="24">
        <v>2.4</v>
      </c>
    </row>
    <row r="1937" spans="1:3" x14ac:dyDescent="0.35">
      <c r="A1937" s="24" t="s">
        <v>218</v>
      </c>
      <c r="B1937" s="24" t="s">
        <v>217</v>
      </c>
      <c r="C1937" s="24">
        <v>0.1</v>
      </c>
    </row>
    <row r="1938" spans="1:3" x14ac:dyDescent="0.35">
      <c r="A1938" s="24" t="s">
        <v>218</v>
      </c>
      <c r="B1938" s="24" t="s">
        <v>219</v>
      </c>
      <c r="C1938" s="24">
        <v>1.3</v>
      </c>
    </row>
    <row r="1939" spans="1:3" x14ac:dyDescent="0.35">
      <c r="A1939" s="24" t="s">
        <v>218</v>
      </c>
      <c r="B1939" s="24" t="s">
        <v>219</v>
      </c>
      <c r="C1939" s="24">
        <v>4.4000000000000004</v>
      </c>
    </row>
    <row r="1940" spans="1:3" x14ac:dyDescent="0.35">
      <c r="A1940" s="24" t="s">
        <v>218</v>
      </c>
      <c r="B1940" s="24" t="s">
        <v>217</v>
      </c>
      <c r="C1940" s="24">
        <v>5.7</v>
      </c>
    </row>
    <row r="1941" spans="1:3" x14ac:dyDescent="0.35">
      <c r="A1941" s="24" t="s">
        <v>218</v>
      </c>
      <c r="B1941" s="24" t="s">
        <v>217</v>
      </c>
      <c r="C1941" s="24">
        <v>0</v>
      </c>
    </row>
    <row r="1942" spans="1:3" x14ac:dyDescent="0.35">
      <c r="A1942" s="24" t="s">
        <v>218</v>
      </c>
      <c r="B1942" s="24" t="s">
        <v>217</v>
      </c>
      <c r="C1942" s="24">
        <v>5.2</v>
      </c>
    </row>
    <row r="1943" spans="1:3" x14ac:dyDescent="0.35">
      <c r="A1943" s="24" t="s">
        <v>218</v>
      </c>
      <c r="B1943" s="24" t="s">
        <v>217</v>
      </c>
      <c r="C1943" s="24">
        <v>1.4</v>
      </c>
    </row>
    <row r="1944" spans="1:3" x14ac:dyDescent="0.35">
      <c r="A1944" s="24" t="s">
        <v>218</v>
      </c>
      <c r="B1944" s="24" t="s">
        <v>217</v>
      </c>
      <c r="C1944" s="24">
        <v>2.6</v>
      </c>
    </row>
    <row r="1945" spans="1:3" x14ac:dyDescent="0.35">
      <c r="A1945" s="24" t="s">
        <v>218</v>
      </c>
      <c r="B1945" s="24" t="s">
        <v>217</v>
      </c>
      <c r="C1945" s="24">
        <v>0.9</v>
      </c>
    </row>
    <row r="1946" spans="1:3" x14ac:dyDescent="0.35">
      <c r="A1946" s="24" t="s">
        <v>218</v>
      </c>
      <c r="B1946" s="24" t="s">
        <v>219</v>
      </c>
      <c r="C1946" s="24">
        <v>6.6</v>
      </c>
    </row>
    <row r="1947" spans="1:3" x14ac:dyDescent="0.35">
      <c r="A1947" s="24" t="s">
        <v>218</v>
      </c>
      <c r="B1947" s="24" t="s">
        <v>219</v>
      </c>
      <c r="C1947" s="24">
        <v>6.5</v>
      </c>
    </row>
    <row r="1948" spans="1:3" x14ac:dyDescent="0.35">
      <c r="A1948" s="24" t="s">
        <v>218</v>
      </c>
      <c r="B1948" s="24" t="s">
        <v>217</v>
      </c>
      <c r="C1948" s="24">
        <v>1.7</v>
      </c>
    </row>
    <row r="1949" spans="1:3" x14ac:dyDescent="0.35">
      <c r="A1949" s="24" t="s">
        <v>218</v>
      </c>
      <c r="B1949" s="24" t="s">
        <v>220</v>
      </c>
      <c r="C1949" s="24">
        <v>1.2</v>
      </c>
    </row>
    <row r="1950" spans="1:3" x14ac:dyDescent="0.35">
      <c r="A1950" s="24" t="s">
        <v>218</v>
      </c>
      <c r="B1950" s="24" t="s">
        <v>219</v>
      </c>
      <c r="C1950" s="24">
        <v>7</v>
      </c>
    </row>
    <row r="1951" spans="1:3" x14ac:dyDescent="0.35">
      <c r="A1951" s="24" t="s">
        <v>218</v>
      </c>
      <c r="B1951" s="24" t="s">
        <v>217</v>
      </c>
      <c r="C1951" s="24">
        <v>0</v>
      </c>
    </row>
    <row r="1952" spans="1:3" x14ac:dyDescent="0.35">
      <c r="A1952" s="24" t="s">
        <v>218</v>
      </c>
      <c r="B1952" s="24" t="s">
        <v>217</v>
      </c>
      <c r="C1952" s="24">
        <v>2.2999999999999998</v>
      </c>
    </row>
    <row r="1953" spans="1:3" x14ac:dyDescent="0.35">
      <c r="A1953" s="24" t="s">
        <v>218</v>
      </c>
      <c r="B1953" s="24" t="s">
        <v>217</v>
      </c>
      <c r="C1953" s="24">
        <v>0.3</v>
      </c>
    </row>
    <row r="1954" spans="1:3" x14ac:dyDescent="0.35">
      <c r="A1954" s="24" t="s">
        <v>218</v>
      </c>
      <c r="B1954" s="24" t="s">
        <v>217</v>
      </c>
      <c r="C1954" s="24">
        <v>0</v>
      </c>
    </row>
    <row r="1955" spans="1:3" x14ac:dyDescent="0.35">
      <c r="A1955" s="24" t="s">
        <v>218</v>
      </c>
      <c r="B1955" s="24" t="s">
        <v>219</v>
      </c>
      <c r="C1955" s="24">
        <v>0.1</v>
      </c>
    </row>
    <row r="1956" spans="1:3" x14ac:dyDescent="0.35">
      <c r="A1956" s="24" t="s">
        <v>218</v>
      </c>
      <c r="B1956" s="24" t="s">
        <v>217</v>
      </c>
      <c r="C1956" s="24">
        <v>1.2</v>
      </c>
    </row>
    <row r="1957" spans="1:3" x14ac:dyDescent="0.35">
      <c r="A1957" s="24" t="s">
        <v>218</v>
      </c>
      <c r="B1957" s="24" t="s">
        <v>217</v>
      </c>
      <c r="C1957" s="24">
        <v>0.3</v>
      </c>
    </row>
    <row r="1958" spans="1:3" x14ac:dyDescent="0.35">
      <c r="A1958" s="24" t="s">
        <v>218</v>
      </c>
      <c r="B1958" s="24" t="s">
        <v>217</v>
      </c>
      <c r="C1958" s="24">
        <v>0</v>
      </c>
    </row>
    <row r="1959" spans="1:3" x14ac:dyDescent="0.35">
      <c r="A1959" s="24" t="s">
        <v>218</v>
      </c>
      <c r="B1959" s="24" t="s">
        <v>217</v>
      </c>
      <c r="C1959" s="24">
        <v>0</v>
      </c>
    </row>
    <row r="1960" spans="1:3" x14ac:dyDescent="0.35">
      <c r="A1960" s="24" t="s">
        <v>218</v>
      </c>
      <c r="B1960" s="24" t="s">
        <v>217</v>
      </c>
      <c r="C1960" s="24">
        <v>2.4</v>
      </c>
    </row>
    <row r="1961" spans="1:3" x14ac:dyDescent="0.35">
      <c r="A1961" s="24" t="s">
        <v>218</v>
      </c>
      <c r="B1961" s="24" t="s">
        <v>217</v>
      </c>
      <c r="C1961" s="24">
        <v>1.5</v>
      </c>
    </row>
    <row r="1962" spans="1:3" x14ac:dyDescent="0.35">
      <c r="A1962" s="24" t="s">
        <v>218</v>
      </c>
      <c r="B1962" s="24" t="s">
        <v>219</v>
      </c>
      <c r="C1962" s="24">
        <v>0.4</v>
      </c>
    </row>
    <row r="1963" spans="1:3" x14ac:dyDescent="0.35">
      <c r="A1963" s="24" t="s">
        <v>218</v>
      </c>
      <c r="B1963" s="24" t="s">
        <v>217</v>
      </c>
      <c r="C1963" s="24">
        <v>0.2</v>
      </c>
    </row>
    <row r="1964" spans="1:3" x14ac:dyDescent="0.35">
      <c r="A1964" s="24" t="s">
        <v>218</v>
      </c>
      <c r="B1964" s="24" t="s">
        <v>219</v>
      </c>
      <c r="C1964" s="24">
        <v>9.3000000000000007</v>
      </c>
    </row>
    <row r="1965" spans="1:3" x14ac:dyDescent="0.35">
      <c r="A1965" s="24" t="s">
        <v>218</v>
      </c>
      <c r="B1965" s="24" t="s">
        <v>217</v>
      </c>
      <c r="C1965" s="24">
        <v>0.8</v>
      </c>
    </row>
    <row r="1966" spans="1:3" x14ac:dyDescent="0.35">
      <c r="A1966" s="24" t="s">
        <v>218</v>
      </c>
      <c r="B1966" s="24" t="s">
        <v>217</v>
      </c>
      <c r="C1966" s="24">
        <v>0</v>
      </c>
    </row>
    <row r="1967" spans="1:3" x14ac:dyDescent="0.35">
      <c r="A1967" s="24" t="s">
        <v>218</v>
      </c>
      <c r="B1967" s="24" t="s">
        <v>217</v>
      </c>
      <c r="C1967" s="24">
        <v>0.7</v>
      </c>
    </row>
    <row r="1968" spans="1:3" x14ac:dyDescent="0.35">
      <c r="A1968" s="24" t="s">
        <v>218</v>
      </c>
      <c r="B1968" s="24" t="s">
        <v>217</v>
      </c>
      <c r="C1968" s="24">
        <v>0</v>
      </c>
    </row>
    <row r="1969" spans="1:3" x14ac:dyDescent="0.35">
      <c r="A1969" s="24" t="s">
        <v>218</v>
      </c>
      <c r="B1969" s="24" t="s">
        <v>217</v>
      </c>
      <c r="C1969" s="24">
        <v>0</v>
      </c>
    </row>
    <row r="1970" spans="1:3" x14ac:dyDescent="0.35">
      <c r="A1970" s="24" t="s">
        <v>218</v>
      </c>
      <c r="B1970" s="24" t="s">
        <v>217</v>
      </c>
      <c r="C1970" s="24">
        <v>2.2000000000000002</v>
      </c>
    </row>
    <row r="1971" spans="1:3" x14ac:dyDescent="0.35">
      <c r="A1971" s="24" t="s">
        <v>218</v>
      </c>
      <c r="B1971" s="24" t="s">
        <v>219</v>
      </c>
      <c r="C1971" s="24">
        <v>7.8</v>
      </c>
    </row>
    <row r="1972" spans="1:3" x14ac:dyDescent="0.35">
      <c r="A1972" s="24" t="s">
        <v>218</v>
      </c>
      <c r="B1972" s="24" t="s">
        <v>220</v>
      </c>
      <c r="C1972" s="24">
        <v>6.5</v>
      </c>
    </row>
    <row r="1973" spans="1:3" x14ac:dyDescent="0.35">
      <c r="A1973" s="24" t="s">
        <v>218</v>
      </c>
      <c r="B1973" s="24" t="s">
        <v>217</v>
      </c>
      <c r="C1973" s="24">
        <v>0</v>
      </c>
    </row>
    <row r="1974" spans="1:3" x14ac:dyDescent="0.35">
      <c r="A1974" s="24" t="s">
        <v>218</v>
      </c>
      <c r="B1974" s="24" t="s">
        <v>220</v>
      </c>
      <c r="C1974" s="24">
        <v>2.1</v>
      </c>
    </row>
    <row r="1975" spans="1:3" x14ac:dyDescent="0.35">
      <c r="A1975" s="24" t="s">
        <v>218</v>
      </c>
      <c r="B1975" s="24" t="s">
        <v>217</v>
      </c>
      <c r="C1975" s="24">
        <v>0.2</v>
      </c>
    </row>
    <row r="1976" spans="1:3" x14ac:dyDescent="0.35">
      <c r="A1976" s="24" t="s">
        <v>221</v>
      </c>
      <c r="B1976" s="24" t="s">
        <v>217</v>
      </c>
      <c r="C1976" s="24">
        <v>3.2</v>
      </c>
    </row>
    <row r="1977" spans="1:3" x14ac:dyDescent="0.35">
      <c r="A1977" s="24" t="s">
        <v>218</v>
      </c>
      <c r="B1977" s="24" t="s">
        <v>220</v>
      </c>
      <c r="C1977" s="24">
        <v>2.8</v>
      </c>
    </row>
    <row r="1978" spans="1:3" x14ac:dyDescent="0.35">
      <c r="A1978" s="24" t="s">
        <v>218</v>
      </c>
      <c r="B1978" s="24" t="s">
        <v>217</v>
      </c>
      <c r="C1978" s="24">
        <v>2.5</v>
      </c>
    </row>
    <row r="1979" spans="1:3" x14ac:dyDescent="0.35">
      <c r="A1979" s="24" t="s">
        <v>218</v>
      </c>
      <c r="B1979" s="24" t="s">
        <v>217</v>
      </c>
      <c r="C1979" s="24">
        <v>1.1000000000000001</v>
      </c>
    </row>
    <row r="1980" spans="1:3" x14ac:dyDescent="0.35">
      <c r="A1980" s="24" t="s">
        <v>218</v>
      </c>
      <c r="B1980" s="24" t="s">
        <v>220</v>
      </c>
      <c r="C1980" s="24">
        <v>8.1</v>
      </c>
    </row>
    <row r="1981" spans="1:3" x14ac:dyDescent="0.35">
      <c r="A1981" s="24" t="s">
        <v>218</v>
      </c>
      <c r="B1981" s="24" t="s">
        <v>217</v>
      </c>
      <c r="C1981" s="24">
        <v>4.2</v>
      </c>
    </row>
    <row r="1982" spans="1:3" x14ac:dyDescent="0.35">
      <c r="A1982" s="24" t="s">
        <v>218</v>
      </c>
      <c r="B1982" s="24" t="s">
        <v>220</v>
      </c>
      <c r="C1982" s="24">
        <v>12</v>
      </c>
    </row>
    <row r="1983" spans="1:3" x14ac:dyDescent="0.35">
      <c r="A1983" s="24" t="s">
        <v>218</v>
      </c>
      <c r="B1983" s="24" t="s">
        <v>217</v>
      </c>
      <c r="C1983" s="24">
        <v>1</v>
      </c>
    </row>
    <row r="1984" spans="1:3" x14ac:dyDescent="0.35">
      <c r="A1984" s="24" t="s">
        <v>218</v>
      </c>
      <c r="B1984" s="24" t="s">
        <v>217</v>
      </c>
      <c r="C1984" s="24">
        <v>0.4</v>
      </c>
    </row>
    <row r="1985" spans="1:3" x14ac:dyDescent="0.35">
      <c r="A1985" s="24" t="s">
        <v>218</v>
      </c>
      <c r="B1985" s="24" t="s">
        <v>217</v>
      </c>
      <c r="C1985" s="24">
        <v>3</v>
      </c>
    </row>
    <row r="1986" spans="1:3" x14ac:dyDescent="0.35">
      <c r="A1986" s="24" t="s">
        <v>218</v>
      </c>
      <c r="B1986" s="24" t="s">
        <v>217</v>
      </c>
      <c r="C1986" s="24">
        <v>0</v>
      </c>
    </row>
    <row r="1987" spans="1:3" x14ac:dyDescent="0.35">
      <c r="A1987" s="24" t="s">
        <v>218</v>
      </c>
      <c r="B1987" s="24" t="s">
        <v>217</v>
      </c>
      <c r="C1987" s="24">
        <v>2.2000000000000002</v>
      </c>
    </row>
    <row r="1988" spans="1:3" x14ac:dyDescent="0.35">
      <c r="A1988" s="24" t="s">
        <v>218</v>
      </c>
      <c r="B1988" s="24" t="s">
        <v>219</v>
      </c>
      <c r="C1988" s="24">
        <v>3.5</v>
      </c>
    </row>
    <row r="1989" spans="1:3" x14ac:dyDescent="0.35">
      <c r="A1989" s="24" t="s">
        <v>218</v>
      </c>
      <c r="B1989" s="24" t="s">
        <v>219</v>
      </c>
      <c r="C1989" s="24">
        <v>0.2</v>
      </c>
    </row>
    <row r="1990" spans="1:3" x14ac:dyDescent="0.35">
      <c r="A1990" s="24" t="s">
        <v>218</v>
      </c>
      <c r="B1990" s="24" t="s">
        <v>217</v>
      </c>
      <c r="C1990" s="24">
        <v>0</v>
      </c>
    </row>
    <row r="1991" spans="1:3" x14ac:dyDescent="0.35">
      <c r="A1991" s="24" t="s">
        <v>218</v>
      </c>
      <c r="B1991" s="24" t="s">
        <v>217</v>
      </c>
      <c r="C1991" s="24">
        <v>1.5</v>
      </c>
    </row>
    <row r="1992" spans="1:3" x14ac:dyDescent="0.35">
      <c r="A1992" s="24" t="s">
        <v>218</v>
      </c>
      <c r="B1992" s="24" t="s">
        <v>220</v>
      </c>
      <c r="C1992" s="24">
        <v>1.9</v>
      </c>
    </row>
    <row r="1993" spans="1:3" x14ac:dyDescent="0.35">
      <c r="A1993" s="24" t="s">
        <v>218</v>
      </c>
      <c r="B1993" s="24" t="s">
        <v>220</v>
      </c>
      <c r="C1993" s="24">
        <v>2.1</v>
      </c>
    </row>
    <row r="1994" spans="1:3" x14ac:dyDescent="0.35">
      <c r="A1994" s="24" t="s">
        <v>218</v>
      </c>
      <c r="B1994" s="24" t="s">
        <v>217</v>
      </c>
      <c r="C1994" s="24">
        <v>4.5999999999999996</v>
      </c>
    </row>
    <row r="1995" spans="1:3" x14ac:dyDescent="0.35">
      <c r="A1995" s="24" t="s">
        <v>218</v>
      </c>
      <c r="B1995" s="24" t="s">
        <v>219</v>
      </c>
      <c r="C1995" s="24">
        <v>7.4</v>
      </c>
    </row>
    <row r="1996" spans="1:3" x14ac:dyDescent="0.35">
      <c r="A1996" s="24" t="s">
        <v>218</v>
      </c>
      <c r="B1996" s="24" t="s">
        <v>217</v>
      </c>
      <c r="C1996" s="24">
        <v>0.7</v>
      </c>
    </row>
    <row r="1997" spans="1:3" x14ac:dyDescent="0.35">
      <c r="A1997" s="24" t="s">
        <v>221</v>
      </c>
      <c r="B1997" s="24" t="s">
        <v>223</v>
      </c>
      <c r="C1997" s="24">
        <v>9.5</v>
      </c>
    </row>
    <row r="1998" spans="1:3" x14ac:dyDescent="0.35">
      <c r="A1998" s="24" t="s">
        <v>221</v>
      </c>
      <c r="B1998" s="24" t="s">
        <v>219</v>
      </c>
      <c r="C1998" s="24">
        <v>6.6</v>
      </c>
    </row>
    <row r="1999" spans="1:3" x14ac:dyDescent="0.35">
      <c r="A1999" s="24" t="s">
        <v>221</v>
      </c>
      <c r="B1999" s="24" t="s">
        <v>217</v>
      </c>
      <c r="C1999" s="24">
        <v>6.4</v>
      </c>
    </row>
    <row r="2000" spans="1:3" x14ac:dyDescent="0.35">
      <c r="A2000" s="24" t="s">
        <v>221</v>
      </c>
      <c r="B2000" s="24" t="s">
        <v>217</v>
      </c>
      <c r="C2000" s="24">
        <v>2.2999999999999998</v>
      </c>
    </row>
    <row r="2001" spans="1:3" x14ac:dyDescent="0.35">
      <c r="A2001" s="24" t="s">
        <v>221</v>
      </c>
      <c r="B2001" s="24" t="s">
        <v>223</v>
      </c>
      <c r="C2001" s="24">
        <v>8</v>
      </c>
    </row>
    <row r="2002" spans="1:3" x14ac:dyDescent="0.35">
      <c r="A2002" s="24" t="s">
        <v>221</v>
      </c>
      <c r="B2002" s="24" t="s">
        <v>220</v>
      </c>
      <c r="C2002" s="24">
        <v>10.4</v>
      </c>
    </row>
    <row r="2003" spans="1:3" x14ac:dyDescent="0.35">
      <c r="A2003" s="24" t="s">
        <v>221</v>
      </c>
      <c r="B2003" s="24" t="s">
        <v>223</v>
      </c>
      <c r="C2003" s="24">
        <v>12.2</v>
      </c>
    </row>
    <row r="2004" spans="1:3" x14ac:dyDescent="0.35">
      <c r="A2004" s="24" t="s">
        <v>221</v>
      </c>
      <c r="B2004" s="24" t="s">
        <v>222</v>
      </c>
      <c r="C2004" s="24">
        <v>4.4000000000000004</v>
      </c>
    </row>
    <row r="2005" spans="1:3" x14ac:dyDescent="0.35">
      <c r="A2005" s="24" t="s">
        <v>221</v>
      </c>
      <c r="B2005" s="24" t="s">
        <v>217</v>
      </c>
      <c r="C2005" s="24">
        <v>6.1</v>
      </c>
    </row>
    <row r="2006" spans="1:3" x14ac:dyDescent="0.35">
      <c r="A2006" s="24" t="s">
        <v>221</v>
      </c>
      <c r="B2006" s="24" t="s">
        <v>220</v>
      </c>
      <c r="C2006" s="24">
        <v>7.7</v>
      </c>
    </row>
    <row r="2007" spans="1:3" x14ac:dyDescent="0.35">
      <c r="A2007" s="24" t="s">
        <v>221</v>
      </c>
      <c r="B2007" s="24" t="s">
        <v>222</v>
      </c>
      <c r="C2007" s="24">
        <v>7.1</v>
      </c>
    </row>
    <row r="2008" spans="1:3" x14ac:dyDescent="0.35">
      <c r="A2008" s="24" t="s">
        <v>221</v>
      </c>
      <c r="B2008" s="24" t="s">
        <v>220</v>
      </c>
      <c r="C2008" s="24">
        <v>5.2</v>
      </c>
    </row>
    <row r="2009" spans="1:3" x14ac:dyDescent="0.35">
      <c r="A2009" s="24" t="s">
        <v>221</v>
      </c>
      <c r="B2009" s="24" t="s">
        <v>217</v>
      </c>
      <c r="C2009" s="24">
        <v>8.8000000000000007</v>
      </c>
    </row>
    <row r="2010" spans="1:3" x14ac:dyDescent="0.35">
      <c r="A2010" s="24" t="s">
        <v>221</v>
      </c>
      <c r="B2010" s="24" t="s">
        <v>217</v>
      </c>
      <c r="C2010" s="24">
        <v>3.9</v>
      </c>
    </row>
    <row r="2011" spans="1:3" x14ac:dyDescent="0.35">
      <c r="A2011" s="24" t="s">
        <v>221</v>
      </c>
      <c r="B2011" s="24" t="s">
        <v>219</v>
      </c>
      <c r="C2011" s="24">
        <v>14.2</v>
      </c>
    </row>
    <row r="2012" spans="1:3" x14ac:dyDescent="0.35">
      <c r="A2012" s="24" t="s">
        <v>221</v>
      </c>
      <c r="B2012" s="24" t="s">
        <v>219</v>
      </c>
      <c r="C2012" s="24">
        <v>9.5</v>
      </c>
    </row>
    <row r="2013" spans="1:3" x14ac:dyDescent="0.35">
      <c r="A2013" s="24" t="s">
        <v>221</v>
      </c>
      <c r="B2013" s="24" t="s">
        <v>220</v>
      </c>
      <c r="C2013" s="24">
        <v>6.8</v>
      </c>
    </row>
    <row r="2014" spans="1:3" x14ac:dyDescent="0.35">
      <c r="A2014" s="24" t="s">
        <v>221</v>
      </c>
      <c r="B2014" s="24" t="s">
        <v>219</v>
      </c>
      <c r="C2014" s="24">
        <v>10.6</v>
      </c>
    </row>
    <row r="2015" spans="1:3" x14ac:dyDescent="0.35">
      <c r="A2015" s="24" t="s">
        <v>221</v>
      </c>
      <c r="B2015" s="24" t="s">
        <v>224</v>
      </c>
      <c r="C2015" s="24">
        <v>14.6</v>
      </c>
    </row>
    <row r="2016" spans="1:3" x14ac:dyDescent="0.35">
      <c r="A2016" s="24" t="s">
        <v>221</v>
      </c>
      <c r="B2016" s="24" t="s">
        <v>217</v>
      </c>
      <c r="C2016" s="24">
        <v>8</v>
      </c>
    </row>
    <row r="2017" spans="1:3" x14ac:dyDescent="0.35">
      <c r="A2017" s="24" t="s">
        <v>221</v>
      </c>
      <c r="B2017" s="24" t="s">
        <v>217</v>
      </c>
      <c r="C2017" s="24">
        <v>8.8000000000000007</v>
      </c>
    </row>
    <row r="2018" spans="1:3" x14ac:dyDescent="0.35">
      <c r="A2018" s="24" t="s">
        <v>221</v>
      </c>
      <c r="B2018" s="24" t="s">
        <v>222</v>
      </c>
      <c r="C2018" s="24">
        <v>8.5</v>
      </c>
    </row>
    <row r="2019" spans="1:3" x14ac:dyDescent="0.35">
      <c r="A2019" s="24" t="s">
        <v>221</v>
      </c>
      <c r="B2019" s="24" t="s">
        <v>219</v>
      </c>
      <c r="C2019" s="24">
        <v>12.8</v>
      </c>
    </row>
    <row r="2020" spans="1:3" x14ac:dyDescent="0.35">
      <c r="A2020" s="24" t="s">
        <v>221</v>
      </c>
      <c r="B2020" s="24" t="s">
        <v>222</v>
      </c>
      <c r="C2020" s="24">
        <v>3.7</v>
      </c>
    </row>
    <row r="2021" spans="1:3" x14ac:dyDescent="0.35">
      <c r="A2021" s="24" t="s">
        <v>221</v>
      </c>
      <c r="B2021" s="24" t="s">
        <v>217</v>
      </c>
      <c r="C2021" s="24">
        <v>7.9</v>
      </c>
    </row>
    <row r="2022" spans="1:3" x14ac:dyDescent="0.35">
      <c r="A2022" s="24" t="s">
        <v>221</v>
      </c>
      <c r="B2022" s="24" t="s">
        <v>219</v>
      </c>
      <c r="C2022" s="24">
        <v>6.3</v>
      </c>
    </row>
    <row r="2023" spans="1:3" x14ac:dyDescent="0.35">
      <c r="A2023" s="24" t="s">
        <v>221</v>
      </c>
      <c r="B2023" s="24" t="s">
        <v>217</v>
      </c>
      <c r="C2023" s="24">
        <v>8.1999999999999993</v>
      </c>
    </row>
    <row r="2024" spans="1:3" x14ac:dyDescent="0.35">
      <c r="A2024" s="24" t="s">
        <v>221</v>
      </c>
      <c r="B2024" s="24" t="s">
        <v>217</v>
      </c>
      <c r="C2024" s="24">
        <v>7.4</v>
      </c>
    </row>
    <row r="2025" spans="1:3" x14ac:dyDescent="0.35">
      <c r="A2025" s="24" t="s">
        <v>221</v>
      </c>
      <c r="B2025" s="24" t="s">
        <v>223</v>
      </c>
      <c r="C2025" s="24">
        <v>6.2</v>
      </c>
    </row>
    <row r="2026" spans="1:3" x14ac:dyDescent="0.35">
      <c r="A2026" s="24" t="s">
        <v>221</v>
      </c>
      <c r="B2026" s="24" t="s">
        <v>219</v>
      </c>
      <c r="C2026" s="24">
        <v>9.6999999999999993</v>
      </c>
    </row>
    <row r="2027" spans="1:3" x14ac:dyDescent="0.35">
      <c r="A2027" s="24" t="s">
        <v>221</v>
      </c>
      <c r="B2027" s="24" t="s">
        <v>217</v>
      </c>
      <c r="C2027" s="24">
        <v>10.3</v>
      </c>
    </row>
    <row r="2028" spans="1:3" x14ac:dyDescent="0.35">
      <c r="A2028" s="24" t="s">
        <v>221</v>
      </c>
      <c r="B2028" s="24" t="s">
        <v>220</v>
      </c>
      <c r="C2028" s="24">
        <v>11.9</v>
      </c>
    </row>
    <row r="2029" spans="1:3" x14ac:dyDescent="0.35">
      <c r="A2029" s="24" t="s">
        <v>221</v>
      </c>
      <c r="B2029" s="24" t="s">
        <v>223</v>
      </c>
      <c r="C2029" s="24">
        <v>13.4</v>
      </c>
    </row>
    <row r="2030" spans="1:3" x14ac:dyDescent="0.35">
      <c r="A2030" s="24" t="s">
        <v>221</v>
      </c>
      <c r="B2030" s="24" t="s">
        <v>217</v>
      </c>
      <c r="C2030" s="24">
        <v>8.5</v>
      </c>
    </row>
    <row r="2031" spans="1:3" x14ac:dyDescent="0.35">
      <c r="A2031" s="24" t="s">
        <v>221</v>
      </c>
      <c r="B2031" s="24" t="s">
        <v>217</v>
      </c>
      <c r="C2031" s="24">
        <v>8.4</v>
      </c>
    </row>
    <row r="2032" spans="1:3" x14ac:dyDescent="0.35">
      <c r="A2032" s="24" t="s">
        <v>221</v>
      </c>
      <c r="B2032" s="24" t="s">
        <v>217</v>
      </c>
      <c r="C2032" s="24">
        <v>11</v>
      </c>
    </row>
    <row r="2033" spans="1:3" x14ac:dyDescent="0.35">
      <c r="A2033" s="24" t="s">
        <v>221</v>
      </c>
      <c r="B2033" s="24" t="s">
        <v>223</v>
      </c>
      <c r="C2033" s="24">
        <v>8.1999999999999993</v>
      </c>
    </row>
    <row r="2034" spans="1:3" x14ac:dyDescent="0.35">
      <c r="A2034" s="24" t="s">
        <v>221</v>
      </c>
      <c r="B2034" s="24" t="s">
        <v>217</v>
      </c>
      <c r="C2034" s="24">
        <v>12</v>
      </c>
    </row>
    <row r="2035" spans="1:3" x14ac:dyDescent="0.35">
      <c r="A2035" s="24" t="s">
        <v>221</v>
      </c>
      <c r="B2035" s="24" t="s">
        <v>217</v>
      </c>
      <c r="C2035" s="24">
        <v>9.5</v>
      </c>
    </row>
    <row r="2036" spans="1:3" x14ac:dyDescent="0.35">
      <c r="A2036" s="24" t="s">
        <v>221</v>
      </c>
      <c r="B2036" s="24" t="s">
        <v>219</v>
      </c>
      <c r="C2036" s="24">
        <v>9.4</v>
      </c>
    </row>
    <row r="2037" spans="1:3" x14ac:dyDescent="0.35">
      <c r="A2037" s="24" t="s">
        <v>221</v>
      </c>
      <c r="B2037" s="24" t="s">
        <v>222</v>
      </c>
      <c r="C2037" s="24">
        <v>5.5</v>
      </c>
    </row>
    <row r="2038" spans="1:3" x14ac:dyDescent="0.35">
      <c r="A2038" s="24" t="s">
        <v>221</v>
      </c>
      <c r="B2038" s="24" t="s">
        <v>217</v>
      </c>
      <c r="C2038" s="24">
        <v>4.5999999999999996</v>
      </c>
    </row>
    <row r="2039" spans="1:3" x14ac:dyDescent="0.35">
      <c r="A2039" s="24" t="s">
        <v>221</v>
      </c>
      <c r="B2039" s="24" t="s">
        <v>217</v>
      </c>
      <c r="C2039" s="24">
        <v>5.3</v>
      </c>
    </row>
    <row r="2040" spans="1:3" x14ac:dyDescent="0.35">
      <c r="A2040" s="24" t="s">
        <v>221</v>
      </c>
      <c r="B2040" s="24" t="s">
        <v>220</v>
      </c>
      <c r="C2040" s="24">
        <v>8.3000000000000007</v>
      </c>
    </row>
    <row r="2041" spans="1:3" x14ac:dyDescent="0.35">
      <c r="A2041" s="24" t="s">
        <v>221</v>
      </c>
      <c r="B2041" s="24" t="s">
        <v>217</v>
      </c>
      <c r="C2041" s="24">
        <v>6</v>
      </c>
    </row>
    <row r="2042" spans="1:3" x14ac:dyDescent="0.35">
      <c r="A2042" s="24" t="s">
        <v>221</v>
      </c>
      <c r="B2042" s="24" t="s">
        <v>223</v>
      </c>
      <c r="C2042" s="24">
        <v>12.7</v>
      </c>
    </row>
    <row r="2043" spans="1:3" x14ac:dyDescent="0.35">
      <c r="A2043" s="24" t="s">
        <v>221</v>
      </c>
      <c r="B2043" s="24" t="s">
        <v>217</v>
      </c>
      <c r="C2043" s="24">
        <v>4</v>
      </c>
    </row>
    <row r="2044" spans="1:3" x14ac:dyDescent="0.35">
      <c r="A2044" s="24" t="s">
        <v>221</v>
      </c>
      <c r="B2044" s="24" t="s">
        <v>217</v>
      </c>
      <c r="C2044" s="24">
        <v>11.1</v>
      </c>
    </row>
    <row r="2045" spans="1:3" x14ac:dyDescent="0.35">
      <c r="A2045" s="24" t="s">
        <v>221</v>
      </c>
      <c r="B2045" s="24" t="s">
        <v>219</v>
      </c>
      <c r="C2045" s="24">
        <v>9.1999999999999993</v>
      </c>
    </row>
    <row r="2046" spans="1:3" x14ac:dyDescent="0.35">
      <c r="A2046" s="24" t="s">
        <v>221</v>
      </c>
      <c r="B2046" s="24" t="s">
        <v>217</v>
      </c>
      <c r="C2046" s="24">
        <v>7.8</v>
      </c>
    </row>
    <row r="2047" spans="1:3" x14ac:dyDescent="0.35">
      <c r="A2047" s="24" t="s">
        <v>221</v>
      </c>
      <c r="B2047" s="24" t="s">
        <v>217</v>
      </c>
      <c r="C2047" s="24">
        <v>7.8</v>
      </c>
    </row>
    <row r="2048" spans="1:3" x14ac:dyDescent="0.35">
      <c r="A2048" s="24" t="s">
        <v>221</v>
      </c>
      <c r="B2048" s="24" t="s">
        <v>223</v>
      </c>
      <c r="C2048" s="24">
        <v>6.8</v>
      </c>
    </row>
    <row r="2049" spans="1:3" x14ac:dyDescent="0.35">
      <c r="A2049" s="24" t="s">
        <v>221</v>
      </c>
      <c r="B2049" s="24" t="s">
        <v>219</v>
      </c>
      <c r="C2049" s="24">
        <v>12.1</v>
      </c>
    </row>
    <row r="2050" spans="1:3" x14ac:dyDescent="0.35">
      <c r="A2050" s="24" t="s">
        <v>221</v>
      </c>
      <c r="B2050" s="24" t="s">
        <v>217</v>
      </c>
      <c r="C2050" s="24">
        <v>7.4</v>
      </c>
    </row>
    <row r="2051" spans="1:3" x14ac:dyDescent="0.35">
      <c r="A2051" s="24" t="s">
        <v>221</v>
      </c>
      <c r="B2051" s="24" t="s">
        <v>222</v>
      </c>
      <c r="C2051" s="24">
        <v>3.6</v>
      </c>
    </row>
    <row r="2052" spans="1:3" x14ac:dyDescent="0.35">
      <c r="A2052" s="24" t="s">
        <v>221</v>
      </c>
      <c r="B2052" s="24" t="s">
        <v>220</v>
      </c>
      <c r="C2052" s="24">
        <v>14.5</v>
      </c>
    </row>
    <row r="2053" spans="1:3" x14ac:dyDescent="0.35">
      <c r="A2053" s="24" t="s">
        <v>221</v>
      </c>
      <c r="B2053" s="24" t="s">
        <v>223</v>
      </c>
      <c r="C2053" s="24">
        <v>6.1</v>
      </c>
    </row>
    <row r="2054" spans="1:3" x14ac:dyDescent="0.35">
      <c r="A2054" s="24" t="s">
        <v>221</v>
      </c>
      <c r="B2054" s="24" t="s">
        <v>219</v>
      </c>
      <c r="C2054" s="24">
        <v>5.2</v>
      </c>
    </row>
    <row r="2055" spans="1:3" x14ac:dyDescent="0.35">
      <c r="A2055" s="24" t="s">
        <v>221</v>
      </c>
      <c r="B2055" s="24" t="s">
        <v>222</v>
      </c>
      <c r="C2055" s="24">
        <v>8.8000000000000007</v>
      </c>
    </row>
    <row r="2056" spans="1:3" x14ac:dyDescent="0.35">
      <c r="A2056" s="24" t="s">
        <v>221</v>
      </c>
      <c r="B2056" s="24" t="s">
        <v>217</v>
      </c>
      <c r="C2056" s="24">
        <v>7.7</v>
      </c>
    </row>
    <row r="2057" spans="1:3" x14ac:dyDescent="0.35">
      <c r="A2057" s="24" t="s">
        <v>221</v>
      </c>
      <c r="B2057" s="24" t="s">
        <v>217</v>
      </c>
      <c r="C2057" s="24">
        <v>9.1999999999999993</v>
      </c>
    </row>
    <row r="2058" spans="1:3" x14ac:dyDescent="0.35">
      <c r="A2058" s="24" t="s">
        <v>221</v>
      </c>
      <c r="B2058" s="24" t="s">
        <v>223</v>
      </c>
      <c r="C2058" s="24">
        <v>8.3000000000000007</v>
      </c>
    </row>
    <row r="2059" spans="1:3" x14ac:dyDescent="0.35">
      <c r="A2059" s="24" t="s">
        <v>221</v>
      </c>
      <c r="B2059" s="24" t="s">
        <v>219</v>
      </c>
      <c r="C2059" s="24">
        <v>4</v>
      </c>
    </row>
    <row r="2060" spans="1:3" x14ac:dyDescent="0.35">
      <c r="A2060" s="24" t="s">
        <v>221</v>
      </c>
      <c r="B2060" s="24" t="s">
        <v>223</v>
      </c>
      <c r="C2060" s="24">
        <v>6.8</v>
      </c>
    </row>
    <row r="2061" spans="1:3" x14ac:dyDescent="0.35">
      <c r="A2061" s="24" t="s">
        <v>221</v>
      </c>
      <c r="B2061" s="24" t="s">
        <v>219</v>
      </c>
      <c r="C2061" s="24">
        <v>10.5</v>
      </c>
    </row>
    <row r="2062" spans="1:3" x14ac:dyDescent="0.35">
      <c r="A2062" s="24" t="s">
        <v>221</v>
      </c>
      <c r="B2062" s="24" t="s">
        <v>219</v>
      </c>
      <c r="C2062" s="24">
        <v>4.5</v>
      </c>
    </row>
    <row r="2063" spans="1:3" x14ac:dyDescent="0.35">
      <c r="A2063" s="24" t="s">
        <v>221</v>
      </c>
      <c r="B2063" s="24" t="s">
        <v>217</v>
      </c>
      <c r="C2063" s="24">
        <v>4.5</v>
      </c>
    </row>
    <row r="2064" spans="1:3" x14ac:dyDescent="0.35">
      <c r="A2064" s="24" t="s">
        <v>221</v>
      </c>
      <c r="B2064" s="24" t="s">
        <v>217</v>
      </c>
      <c r="C2064" s="24">
        <v>3.7</v>
      </c>
    </row>
    <row r="2065" spans="1:3" x14ac:dyDescent="0.35">
      <c r="A2065" s="24" t="s">
        <v>221</v>
      </c>
      <c r="B2065" s="24" t="s">
        <v>220</v>
      </c>
      <c r="C2065" s="24">
        <v>6.8</v>
      </c>
    </row>
    <row r="2066" spans="1:3" x14ac:dyDescent="0.35">
      <c r="A2066" s="24" t="s">
        <v>221</v>
      </c>
      <c r="B2066" s="24" t="s">
        <v>219</v>
      </c>
      <c r="C2066" s="24">
        <v>12</v>
      </c>
    </row>
    <row r="2067" spans="1:3" x14ac:dyDescent="0.35">
      <c r="A2067" s="24" t="s">
        <v>221</v>
      </c>
      <c r="B2067" s="24" t="s">
        <v>219</v>
      </c>
      <c r="C2067" s="24">
        <v>7.4</v>
      </c>
    </row>
    <row r="2068" spans="1:3" x14ac:dyDescent="0.35">
      <c r="A2068" s="24" t="s">
        <v>221</v>
      </c>
      <c r="B2068" s="24" t="s">
        <v>223</v>
      </c>
      <c r="C2068" s="24">
        <v>8.1999999999999993</v>
      </c>
    </row>
    <row r="2069" spans="1:3" x14ac:dyDescent="0.35">
      <c r="A2069" s="24" t="s">
        <v>221</v>
      </c>
      <c r="B2069" s="24" t="s">
        <v>222</v>
      </c>
      <c r="C2069" s="24">
        <v>6.8</v>
      </c>
    </row>
    <row r="2070" spans="1:3" x14ac:dyDescent="0.35">
      <c r="A2070" s="24" t="s">
        <v>221</v>
      </c>
      <c r="B2070" s="24" t="s">
        <v>222</v>
      </c>
      <c r="C2070" s="24">
        <v>8.1999999999999993</v>
      </c>
    </row>
    <row r="2071" spans="1:3" x14ac:dyDescent="0.35">
      <c r="A2071" s="24" t="s">
        <v>221</v>
      </c>
      <c r="B2071" s="24" t="s">
        <v>217</v>
      </c>
      <c r="C2071" s="24">
        <v>7.6</v>
      </c>
    </row>
    <row r="2072" spans="1:3" x14ac:dyDescent="0.35">
      <c r="A2072" s="24" t="s">
        <v>221</v>
      </c>
      <c r="B2072" s="24" t="s">
        <v>223</v>
      </c>
      <c r="C2072" s="24">
        <v>9.3000000000000007</v>
      </c>
    </row>
    <row r="2073" spans="1:3" x14ac:dyDescent="0.35">
      <c r="A2073" s="24" t="s">
        <v>221</v>
      </c>
      <c r="B2073" s="24" t="s">
        <v>219</v>
      </c>
      <c r="C2073" s="24">
        <v>12.9</v>
      </c>
    </row>
    <row r="2074" spans="1:3" x14ac:dyDescent="0.35">
      <c r="A2074" s="24" t="s">
        <v>221</v>
      </c>
      <c r="B2074" s="24" t="s">
        <v>224</v>
      </c>
      <c r="C2074" s="24">
        <v>17.600000000000001</v>
      </c>
    </row>
    <row r="2075" spans="1:3" x14ac:dyDescent="0.35">
      <c r="A2075" s="24" t="s">
        <v>221</v>
      </c>
      <c r="B2075" s="24" t="s">
        <v>222</v>
      </c>
      <c r="C2075" s="24">
        <v>6.3</v>
      </c>
    </row>
    <row r="2076" spans="1:3" x14ac:dyDescent="0.35">
      <c r="A2076" s="24" t="s">
        <v>221</v>
      </c>
      <c r="B2076" s="24" t="s">
        <v>217</v>
      </c>
      <c r="C2076" s="24">
        <v>4.3</v>
      </c>
    </row>
    <row r="2077" spans="1:3" x14ac:dyDescent="0.35">
      <c r="A2077" s="24" t="s">
        <v>221</v>
      </c>
      <c r="B2077" s="24" t="s">
        <v>223</v>
      </c>
      <c r="C2077" s="24">
        <v>11.2</v>
      </c>
    </row>
    <row r="2078" spans="1:3" x14ac:dyDescent="0.35">
      <c r="A2078" s="24" t="s">
        <v>221</v>
      </c>
      <c r="B2078" s="24" t="s">
        <v>222</v>
      </c>
      <c r="C2078" s="24">
        <v>5.8</v>
      </c>
    </row>
    <row r="2079" spans="1:3" x14ac:dyDescent="0.35">
      <c r="A2079" s="24" t="s">
        <v>221</v>
      </c>
      <c r="B2079" s="24" t="s">
        <v>222</v>
      </c>
      <c r="C2079" s="24">
        <v>7.2</v>
      </c>
    </row>
    <row r="2080" spans="1:3" x14ac:dyDescent="0.35">
      <c r="A2080" s="24" t="s">
        <v>221</v>
      </c>
      <c r="B2080" s="24" t="s">
        <v>222</v>
      </c>
      <c r="C2080" s="24">
        <v>6.5</v>
      </c>
    </row>
    <row r="2081" spans="1:3" x14ac:dyDescent="0.35">
      <c r="A2081" s="24" t="s">
        <v>221</v>
      </c>
      <c r="B2081" s="24" t="s">
        <v>220</v>
      </c>
      <c r="C2081" s="24">
        <v>6.6</v>
      </c>
    </row>
    <row r="2082" spans="1:3" x14ac:dyDescent="0.35">
      <c r="A2082" s="24" t="s">
        <v>221</v>
      </c>
      <c r="B2082" s="24" t="s">
        <v>223</v>
      </c>
      <c r="C2082" s="24">
        <v>10.7</v>
      </c>
    </row>
    <row r="2083" spans="1:3" x14ac:dyDescent="0.35">
      <c r="A2083" s="24" t="s">
        <v>221</v>
      </c>
      <c r="B2083" s="24" t="s">
        <v>217</v>
      </c>
      <c r="C2083" s="24">
        <v>6</v>
      </c>
    </row>
    <row r="2084" spans="1:3" x14ac:dyDescent="0.35">
      <c r="A2084" s="24" t="s">
        <v>221</v>
      </c>
      <c r="B2084" s="24" t="s">
        <v>219</v>
      </c>
      <c r="C2084" s="24">
        <v>8.3000000000000007</v>
      </c>
    </row>
    <row r="2085" spans="1:3" x14ac:dyDescent="0.35">
      <c r="A2085" s="24" t="s">
        <v>221</v>
      </c>
      <c r="B2085" s="24" t="s">
        <v>220</v>
      </c>
      <c r="C2085" s="24">
        <v>10.1</v>
      </c>
    </row>
    <row r="2086" spans="1:3" x14ac:dyDescent="0.35">
      <c r="A2086" s="24" t="s">
        <v>221</v>
      </c>
      <c r="B2086" s="24" t="s">
        <v>217</v>
      </c>
      <c r="C2086" s="24">
        <v>3.1</v>
      </c>
    </row>
    <row r="2087" spans="1:3" x14ac:dyDescent="0.35">
      <c r="A2087" s="24" t="s">
        <v>221</v>
      </c>
      <c r="B2087" s="24" t="s">
        <v>219</v>
      </c>
      <c r="C2087" s="24">
        <v>7.1</v>
      </c>
    </row>
    <row r="2088" spans="1:3" x14ac:dyDescent="0.35">
      <c r="A2088" s="24" t="s">
        <v>221</v>
      </c>
      <c r="B2088" s="24" t="s">
        <v>217</v>
      </c>
      <c r="C2088" s="24">
        <v>8.8000000000000007</v>
      </c>
    </row>
    <row r="2089" spans="1:3" x14ac:dyDescent="0.35">
      <c r="A2089" s="24" t="s">
        <v>221</v>
      </c>
      <c r="B2089" s="24" t="s">
        <v>222</v>
      </c>
      <c r="C2089" s="24">
        <v>6.7</v>
      </c>
    </row>
    <row r="2090" spans="1:3" x14ac:dyDescent="0.35">
      <c r="A2090" s="24" t="s">
        <v>221</v>
      </c>
      <c r="B2090" s="24" t="s">
        <v>219</v>
      </c>
      <c r="C2090" s="24">
        <v>7.3</v>
      </c>
    </row>
    <row r="2091" spans="1:3" x14ac:dyDescent="0.35">
      <c r="A2091" s="24" t="s">
        <v>221</v>
      </c>
      <c r="B2091" s="24" t="s">
        <v>219</v>
      </c>
      <c r="C2091" s="24">
        <v>10.8</v>
      </c>
    </row>
    <row r="2092" spans="1:3" x14ac:dyDescent="0.35">
      <c r="A2092" s="24" t="s">
        <v>221</v>
      </c>
      <c r="B2092" s="24" t="s">
        <v>223</v>
      </c>
      <c r="C2092" s="24">
        <v>10.3</v>
      </c>
    </row>
    <row r="2093" spans="1:3" x14ac:dyDescent="0.35">
      <c r="A2093" s="24" t="s">
        <v>221</v>
      </c>
      <c r="B2093" s="24" t="s">
        <v>222</v>
      </c>
      <c r="C2093" s="24">
        <v>7.8</v>
      </c>
    </row>
    <row r="2094" spans="1:3" x14ac:dyDescent="0.35">
      <c r="A2094" s="24" t="s">
        <v>221</v>
      </c>
      <c r="B2094" s="24" t="s">
        <v>222</v>
      </c>
      <c r="C2094" s="24">
        <v>5.2</v>
      </c>
    </row>
    <row r="2095" spans="1:3" x14ac:dyDescent="0.35">
      <c r="A2095" s="24" t="s">
        <v>221</v>
      </c>
      <c r="B2095" s="24" t="s">
        <v>222</v>
      </c>
      <c r="C2095" s="24">
        <v>1.9</v>
      </c>
    </row>
    <row r="2096" spans="1:3" x14ac:dyDescent="0.35">
      <c r="A2096" s="24" t="s">
        <v>221</v>
      </c>
      <c r="B2096" s="24" t="s">
        <v>219</v>
      </c>
      <c r="C2096" s="24">
        <v>3.7</v>
      </c>
    </row>
    <row r="2097" spans="1:3" x14ac:dyDescent="0.35">
      <c r="A2097" s="24" t="s">
        <v>221</v>
      </c>
      <c r="B2097" s="24" t="s">
        <v>223</v>
      </c>
      <c r="C2097" s="24">
        <v>9.3000000000000007</v>
      </c>
    </row>
    <row r="2098" spans="1:3" x14ac:dyDescent="0.35">
      <c r="A2098" s="24" t="s">
        <v>221</v>
      </c>
      <c r="B2098" s="24" t="s">
        <v>224</v>
      </c>
      <c r="C2098" s="24">
        <v>15.5</v>
      </c>
    </row>
    <row r="2099" spans="1:3" x14ac:dyDescent="0.35">
      <c r="A2099" s="24" t="s">
        <v>221</v>
      </c>
      <c r="B2099" s="24" t="s">
        <v>217</v>
      </c>
      <c r="C2099" s="24">
        <v>3.8</v>
      </c>
    </row>
    <row r="2100" spans="1:3" x14ac:dyDescent="0.35">
      <c r="A2100" s="24" t="s">
        <v>221</v>
      </c>
      <c r="B2100" s="24" t="s">
        <v>217</v>
      </c>
      <c r="C2100" s="24">
        <v>3.2</v>
      </c>
    </row>
    <row r="2101" spans="1:3" x14ac:dyDescent="0.35">
      <c r="A2101" s="24" t="s">
        <v>221</v>
      </c>
      <c r="B2101" s="24" t="s">
        <v>222</v>
      </c>
      <c r="C2101" s="24">
        <v>5.6</v>
      </c>
    </row>
    <row r="2102" spans="1:3" x14ac:dyDescent="0.35">
      <c r="A2102" s="24" t="s">
        <v>221</v>
      </c>
      <c r="B2102" s="24" t="s">
        <v>220</v>
      </c>
      <c r="C2102" s="24">
        <v>8.8000000000000007</v>
      </c>
    </row>
    <row r="2103" spans="1:3" x14ac:dyDescent="0.35">
      <c r="A2103" s="24" t="s">
        <v>221</v>
      </c>
      <c r="B2103" s="24" t="s">
        <v>217</v>
      </c>
      <c r="C2103" s="24">
        <v>4.2</v>
      </c>
    </row>
    <row r="2104" spans="1:3" x14ac:dyDescent="0.35">
      <c r="A2104" s="24" t="s">
        <v>221</v>
      </c>
      <c r="B2104" s="24" t="s">
        <v>217</v>
      </c>
      <c r="C2104" s="24">
        <v>5.8</v>
      </c>
    </row>
    <row r="2105" spans="1:3" x14ac:dyDescent="0.35">
      <c r="A2105" s="24" t="s">
        <v>221</v>
      </c>
      <c r="B2105" s="24" t="s">
        <v>220</v>
      </c>
      <c r="C2105" s="24">
        <v>3.5</v>
      </c>
    </row>
    <row r="2106" spans="1:3" x14ac:dyDescent="0.35">
      <c r="A2106" s="24" t="s">
        <v>221</v>
      </c>
      <c r="B2106" s="24" t="s">
        <v>217</v>
      </c>
      <c r="C2106" s="24">
        <v>5.7</v>
      </c>
    </row>
    <row r="2107" spans="1:3" x14ac:dyDescent="0.35">
      <c r="A2107" s="24" t="s">
        <v>221</v>
      </c>
      <c r="B2107" s="24" t="s">
        <v>222</v>
      </c>
      <c r="C2107" s="24">
        <v>6.5</v>
      </c>
    </row>
    <row r="2108" spans="1:3" x14ac:dyDescent="0.35">
      <c r="A2108" s="24" t="s">
        <v>221</v>
      </c>
      <c r="B2108" s="24" t="s">
        <v>219</v>
      </c>
      <c r="C2108" s="24">
        <v>8.6999999999999993</v>
      </c>
    </row>
    <row r="2109" spans="1:3" x14ac:dyDescent="0.35">
      <c r="A2109" s="24" t="s">
        <v>221</v>
      </c>
      <c r="B2109" s="24" t="s">
        <v>223</v>
      </c>
      <c r="C2109" s="24">
        <v>11.7</v>
      </c>
    </row>
    <row r="2110" spans="1:3" x14ac:dyDescent="0.35">
      <c r="A2110" s="24" t="s">
        <v>221</v>
      </c>
      <c r="B2110" s="24" t="s">
        <v>222</v>
      </c>
      <c r="C2110" s="24">
        <v>7.9</v>
      </c>
    </row>
    <row r="2111" spans="1:3" x14ac:dyDescent="0.35">
      <c r="A2111" s="24" t="s">
        <v>221</v>
      </c>
      <c r="B2111" s="24" t="s">
        <v>217</v>
      </c>
      <c r="C2111" s="24">
        <v>6</v>
      </c>
    </row>
    <row r="2112" spans="1:3" x14ac:dyDescent="0.35">
      <c r="A2112" s="24" t="s">
        <v>221</v>
      </c>
      <c r="B2112" s="24" t="s">
        <v>222</v>
      </c>
      <c r="C2112" s="24">
        <v>7.1</v>
      </c>
    </row>
    <row r="2113" spans="1:3" x14ac:dyDescent="0.35">
      <c r="A2113" s="24" t="s">
        <v>221</v>
      </c>
      <c r="B2113" s="24" t="s">
        <v>223</v>
      </c>
      <c r="C2113" s="24">
        <v>5</v>
      </c>
    </row>
    <row r="2114" spans="1:3" x14ac:dyDescent="0.35">
      <c r="A2114" s="24" t="s">
        <v>221</v>
      </c>
      <c r="B2114" s="24" t="s">
        <v>217</v>
      </c>
      <c r="C2114" s="24">
        <v>3.2</v>
      </c>
    </row>
    <row r="2115" spans="1:3" x14ac:dyDescent="0.35">
      <c r="A2115" s="24" t="s">
        <v>221</v>
      </c>
      <c r="B2115" s="24" t="s">
        <v>217</v>
      </c>
      <c r="C2115" s="24">
        <v>1</v>
      </c>
    </row>
    <row r="2116" spans="1:3" x14ac:dyDescent="0.35">
      <c r="A2116" s="24" t="s">
        <v>221</v>
      </c>
      <c r="B2116" s="24" t="s">
        <v>224</v>
      </c>
      <c r="C2116" s="24">
        <v>11.6</v>
      </c>
    </row>
    <row r="2117" spans="1:3" x14ac:dyDescent="0.35">
      <c r="A2117" s="24" t="s">
        <v>221</v>
      </c>
      <c r="B2117" s="24" t="s">
        <v>217</v>
      </c>
      <c r="C2117" s="24">
        <v>7.2</v>
      </c>
    </row>
    <row r="2118" spans="1:3" x14ac:dyDescent="0.35">
      <c r="A2118" s="24" t="s">
        <v>221</v>
      </c>
      <c r="B2118" s="24" t="s">
        <v>217</v>
      </c>
      <c r="C2118" s="24">
        <v>12.5</v>
      </c>
    </row>
    <row r="2119" spans="1:3" x14ac:dyDescent="0.35">
      <c r="A2119" s="24" t="s">
        <v>221</v>
      </c>
      <c r="B2119" s="24" t="s">
        <v>217</v>
      </c>
      <c r="C2119" s="24">
        <v>10.1</v>
      </c>
    </row>
    <row r="2120" spans="1:3" x14ac:dyDescent="0.35">
      <c r="A2120" s="24" t="s">
        <v>221</v>
      </c>
      <c r="B2120" s="24" t="s">
        <v>220</v>
      </c>
      <c r="C2120" s="24">
        <v>11.6</v>
      </c>
    </row>
    <row r="2121" spans="1:3" x14ac:dyDescent="0.35">
      <c r="A2121" s="24" t="s">
        <v>221</v>
      </c>
      <c r="B2121" s="24" t="s">
        <v>217</v>
      </c>
      <c r="C2121" s="24">
        <v>3.9</v>
      </c>
    </row>
    <row r="2122" spans="1:3" x14ac:dyDescent="0.35">
      <c r="A2122" s="24" t="s">
        <v>221</v>
      </c>
      <c r="B2122" s="24" t="s">
        <v>223</v>
      </c>
      <c r="C2122" s="24">
        <v>7.4</v>
      </c>
    </row>
    <row r="2123" spans="1:3" x14ac:dyDescent="0.35">
      <c r="A2123" s="24" t="s">
        <v>221</v>
      </c>
      <c r="B2123" s="24" t="s">
        <v>223</v>
      </c>
      <c r="C2123" s="24">
        <v>3</v>
      </c>
    </row>
    <row r="2124" spans="1:3" x14ac:dyDescent="0.35">
      <c r="A2124" s="24" t="s">
        <v>221</v>
      </c>
      <c r="B2124" s="24" t="s">
        <v>217</v>
      </c>
      <c r="C2124" s="24">
        <v>3.4</v>
      </c>
    </row>
    <row r="2125" spans="1:3" x14ac:dyDescent="0.35">
      <c r="A2125" s="24" t="s">
        <v>221</v>
      </c>
      <c r="B2125" s="24" t="s">
        <v>222</v>
      </c>
      <c r="C2125" s="24">
        <v>5.2</v>
      </c>
    </row>
    <row r="2126" spans="1:3" x14ac:dyDescent="0.35">
      <c r="A2126" s="24" t="s">
        <v>221</v>
      </c>
      <c r="B2126" s="24" t="s">
        <v>217</v>
      </c>
      <c r="C2126" s="24">
        <v>5.7</v>
      </c>
    </row>
    <row r="2127" spans="1:3" x14ac:dyDescent="0.35">
      <c r="A2127" s="24" t="s">
        <v>221</v>
      </c>
      <c r="B2127" s="24" t="s">
        <v>217</v>
      </c>
      <c r="C2127" s="24">
        <v>5.9</v>
      </c>
    </row>
    <row r="2128" spans="1:3" x14ac:dyDescent="0.35">
      <c r="A2128" s="24" t="s">
        <v>221</v>
      </c>
      <c r="B2128" s="24" t="s">
        <v>222</v>
      </c>
      <c r="C2128" s="24">
        <v>8.8000000000000007</v>
      </c>
    </row>
    <row r="2129" spans="1:3" x14ac:dyDescent="0.35">
      <c r="A2129" s="24" t="s">
        <v>221</v>
      </c>
      <c r="B2129" s="24" t="s">
        <v>219</v>
      </c>
      <c r="C2129" s="24">
        <v>3.9</v>
      </c>
    </row>
    <row r="2130" spans="1:3" x14ac:dyDescent="0.35">
      <c r="A2130" s="24" t="s">
        <v>221</v>
      </c>
      <c r="B2130" s="24" t="s">
        <v>220</v>
      </c>
      <c r="C2130" s="24">
        <v>4.7</v>
      </c>
    </row>
    <row r="2131" spans="1:3" x14ac:dyDescent="0.35">
      <c r="A2131" s="24" t="s">
        <v>221</v>
      </c>
      <c r="B2131" s="24" t="s">
        <v>217</v>
      </c>
      <c r="C2131" s="24">
        <v>8.8000000000000007</v>
      </c>
    </row>
    <row r="2132" spans="1:3" x14ac:dyDescent="0.35">
      <c r="A2132" s="24" t="s">
        <v>221</v>
      </c>
      <c r="B2132" s="24" t="s">
        <v>217</v>
      </c>
      <c r="C2132" s="24">
        <v>6.8</v>
      </c>
    </row>
    <row r="2133" spans="1:3" x14ac:dyDescent="0.35">
      <c r="A2133" s="24" t="s">
        <v>221</v>
      </c>
      <c r="B2133" s="24" t="s">
        <v>222</v>
      </c>
      <c r="C2133" s="24">
        <v>6.3</v>
      </c>
    </row>
    <row r="2134" spans="1:3" x14ac:dyDescent="0.35">
      <c r="A2134" s="24" t="s">
        <v>221</v>
      </c>
      <c r="B2134" s="24" t="s">
        <v>217</v>
      </c>
      <c r="C2134" s="24">
        <v>4.5999999999999996</v>
      </c>
    </row>
    <row r="2135" spans="1:3" x14ac:dyDescent="0.35">
      <c r="A2135" s="24" t="s">
        <v>221</v>
      </c>
      <c r="B2135" s="24" t="s">
        <v>223</v>
      </c>
      <c r="C2135" s="24">
        <v>4.9000000000000004</v>
      </c>
    </row>
    <row r="2136" spans="1:3" x14ac:dyDescent="0.35">
      <c r="A2136" s="24" t="s">
        <v>221</v>
      </c>
      <c r="B2136" s="24" t="s">
        <v>224</v>
      </c>
      <c r="C2136" s="24">
        <v>13.1</v>
      </c>
    </row>
    <row r="2137" spans="1:3" x14ac:dyDescent="0.35">
      <c r="A2137" s="24" t="s">
        <v>221</v>
      </c>
      <c r="B2137" s="24" t="s">
        <v>222</v>
      </c>
      <c r="C2137" s="24">
        <v>5.9</v>
      </c>
    </row>
    <row r="2138" spans="1:3" x14ac:dyDescent="0.35">
      <c r="A2138" s="24" t="s">
        <v>221</v>
      </c>
      <c r="B2138" s="24" t="s">
        <v>223</v>
      </c>
      <c r="C2138" s="24">
        <v>11.1</v>
      </c>
    </row>
    <row r="2139" spans="1:3" x14ac:dyDescent="0.35">
      <c r="A2139" s="24" t="s">
        <v>221</v>
      </c>
      <c r="B2139" s="24" t="s">
        <v>217</v>
      </c>
      <c r="C2139" s="24">
        <v>7.5</v>
      </c>
    </row>
    <row r="2140" spans="1:3" x14ac:dyDescent="0.35">
      <c r="A2140" s="24" t="s">
        <v>221</v>
      </c>
      <c r="B2140" s="24" t="s">
        <v>217</v>
      </c>
      <c r="C2140" s="24">
        <v>5.0999999999999996</v>
      </c>
    </row>
    <row r="2141" spans="1:3" x14ac:dyDescent="0.35">
      <c r="A2141" s="24" t="s">
        <v>221</v>
      </c>
      <c r="B2141" s="24" t="s">
        <v>223</v>
      </c>
      <c r="C2141" s="24">
        <v>2.6</v>
      </c>
    </row>
    <row r="2142" spans="1:3" x14ac:dyDescent="0.35">
      <c r="A2142" s="24" t="s">
        <v>221</v>
      </c>
      <c r="B2142" s="24" t="s">
        <v>217</v>
      </c>
      <c r="C2142" s="24">
        <v>7</v>
      </c>
    </row>
    <row r="2143" spans="1:3" x14ac:dyDescent="0.35">
      <c r="A2143" s="24" t="s">
        <v>221</v>
      </c>
      <c r="B2143" s="24" t="s">
        <v>217</v>
      </c>
      <c r="C2143" s="24">
        <v>1.2</v>
      </c>
    </row>
    <row r="2144" spans="1:3" x14ac:dyDescent="0.35">
      <c r="A2144" s="24" t="s">
        <v>221</v>
      </c>
      <c r="B2144" s="24" t="s">
        <v>223</v>
      </c>
      <c r="C2144" s="24">
        <v>12.9</v>
      </c>
    </row>
    <row r="2145" spans="1:3" x14ac:dyDescent="0.35">
      <c r="A2145" s="24" t="s">
        <v>221</v>
      </c>
      <c r="B2145" s="24" t="s">
        <v>217</v>
      </c>
      <c r="C2145" s="24">
        <v>0.4</v>
      </c>
    </row>
    <row r="2146" spans="1:3" x14ac:dyDescent="0.35">
      <c r="A2146" s="24" t="s">
        <v>221</v>
      </c>
      <c r="B2146" s="24" t="s">
        <v>219</v>
      </c>
      <c r="C2146" s="24">
        <v>12.8</v>
      </c>
    </row>
    <row r="2147" spans="1:3" x14ac:dyDescent="0.35">
      <c r="A2147" s="24" t="s">
        <v>221</v>
      </c>
      <c r="B2147" s="24" t="s">
        <v>217</v>
      </c>
      <c r="C2147" s="24">
        <v>7.8</v>
      </c>
    </row>
    <row r="2148" spans="1:3" x14ac:dyDescent="0.35">
      <c r="A2148" s="24" t="s">
        <v>221</v>
      </c>
      <c r="B2148" s="24" t="s">
        <v>222</v>
      </c>
      <c r="C2148" s="24">
        <v>4.8</v>
      </c>
    </row>
    <row r="2149" spans="1:3" x14ac:dyDescent="0.35">
      <c r="A2149" s="24" t="s">
        <v>221</v>
      </c>
      <c r="B2149" s="24" t="s">
        <v>219</v>
      </c>
      <c r="C2149" s="24">
        <v>9.1999999999999993</v>
      </c>
    </row>
    <row r="2150" spans="1:3" x14ac:dyDescent="0.35">
      <c r="A2150" s="24" t="s">
        <v>221</v>
      </c>
      <c r="B2150" s="24" t="s">
        <v>219</v>
      </c>
      <c r="C2150" s="24">
        <v>5.9</v>
      </c>
    </row>
    <row r="2151" spans="1:3" x14ac:dyDescent="0.35">
      <c r="A2151" s="24" t="s">
        <v>221</v>
      </c>
      <c r="B2151" s="24" t="s">
        <v>217</v>
      </c>
      <c r="C2151" s="24">
        <v>4.7</v>
      </c>
    </row>
    <row r="2152" spans="1:3" x14ac:dyDescent="0.35">
      <c r="A2152" s="24" t="s">
        <v>221</v>
      </c>
      <c r="B2152" s="24" t="s">
        <v>217</v>
      </c>
      <c r="C2152" s="24">
        <v>0.2</v>
      </c>
    </row>
    <row r="2153" spans="1:3" x14ac:dyDescent="0.35">
      <c r="A2153" s="24" t="s">
        <v>221</v>
      </c>
      <c r="B2153" s="24" t="s">
        <v>219</v>
      </c>
      <c r="C2153" s="24">
        <v>12.9</v>
      </c>
    </row>
    <row r="2154" spans="1:3" x14ac:dyDescent="0.35">
      <c r="A2154" s="24" t="s">
        <v>221</v>
      </c>
      <c r="B2154" s="24" t="s">
        <v>223</v>
      </c>
      <c r="C2154" s="24">
        <v>5.9</v>
      </c>
    </row>
    <row r="2155" spans="1:3" x14ac:dyDescent="0.35">
      <c r="A2155" s="24" t="s">
        <v>221</v>
      </c>
      <c r="B2155" s="24" t="s">
        <v>217</v>
      </c>
      <c r="C2155" s="24">
        <v>5.3</v>
      </c>
    </row>
    <row r="2156" spans="1:3" x14ac:dyDescent="0.35">
      <c r="A2156" s="24" t="s">
        <v>221</v>
      </c>
      <c r="B2156" s="24" t="s">
        <v>217</v>
      </c>
      <c r="C2156" s="24">
        <v>6.3</v>
      </c>
    </row>
    <row r="2157" spans="1:3" x14ac:dyDescent="0.35">
      <c r="A2157" s="24" t="s">
        <v>221</v>
      </c>
      <c r="B2157" s="24" t="s">
        <v>217</v>
      </c>
      <c r="C2157" s="24">
        <v>4</v>
      </c>
    </row>
    <row r="2158" spans="1:3" x14ac:dyDescent="0.35">
      <c r="A2158" s="24" t="s">
        <v>221</v>
      </c>
      <c r="B2158" s="24" t="s">
        <v>222</v>
      </c>
      <c r="C2158" s="24">
        <v>9.5</v>
      </c>
    </row>
    <row r="2159" spans="1:3" x14ac:dyDescent="0.35">
      <c r="A2159" s="24" t="s">
        <v>221</v>
      </c>
      <c r="B2159" s="24" t="s">
        <v>217</v>
      </c>
      <c r="C2159" s="24">
        <v>8.8000000000000007</v>
      </c>
    </row>
    <row r="2160" spans="1:3" x14ac:dyDescent="0.35">
      <c r="A2160" s="24" t="s">
        <v>221</v>
      </c>
      <c r="B2160" s="24" t="s">
        <v>217</v>
      </c>
      <c r="C2160" s="24">
        <v>5.5</v>
      </c>
    </row>
    <row r="2161" spans="1:3" x14ac:dyDescent="0.35">
      <c r="A2161" s="24" t="s">
        <v>221</v>
      </c>
      <c r="B2161" s="24" t="s">
        <v>217</v>
      </c>
      <c r="C2161" s="24">
        <v>5.8</v>
      </c>
    </row>
    <row r="2162" spans="1:3" x14ac:dyDescent="0.35">
      <c r="A2162" s="24" t="s">
        <v>221</v>
      </c>
      <c r="B2162" s="24" t="s">
        <v>217</v>
      </c>
      <c r="C2162" s="24">
        <v>4.7</v>
      </c>
    </row>
    <row r="2163" spans="1:3" x14ac:dyDescent="0.35">
      <c r="A2163" s="24" t="s">
        <v>221</v>
      </c>
      <c r="B2163" s="24" t="s">
        <v>217</v>
      </c>
      <c r="C2163" s="24">
        <v>5.6</v>
      </c>
    </row>
    <row r="2164" spans="1:3" x14ac:dyDescent="0.35">
      <c r="A2164" s="24" t="s">
        <v>221</v>
      </c>
      <c r="B2164" s="24" t="s">
        <v>223</v>
      </c>
      <c r="C2164" s="24">
        <v>11.3</v>
      </c>
    </row>
    <row r="2165" spans="1:3" x14ac:dyDescent="0.35">
      <c r="A2165" s="24" t="s">
        <v>221</v>
      </c>
      <c r="B2165" s="24" t="s">
        <v>217</v>
      </c>
      <c r="C2165" s="24">
        <v>4.4000000000000004</v>
      </c>
    </row>
    <row r="2166" spans="1:3" x14ac:dyDescent="0.35">
      <c r="A2166" s="24" t="s">
        <v>221</v>
      </c>
      <c r="B2166" s="24" t="s">
        <v>220</v>
      </c>
      <c r="C2166" s="24">
        <v>3.7</v>
      </c>
    </row>
    <row r="2167" spans="1:3" x14ac:dyDescent="0.35">
      <c r="A2167" s="24" t="s">
        <v>221</v>
      </c>
      <c r="B2167" s="24" t="s">
        <v>217</v>
      </c>
      <c r="C2167" s="24">
        <v>2.2000000000000002</v>
      </c>
    </row>
    <row r="2168" spans="1:3" x14ac:dyDescent="0.35">
      <c r="A2168" s="24" t="s">
        <v>221</v>
      </c>
      <c r="B2168" s="24" t="s">
        <v>219</v>
      </c>
      <c r="C2168" s="24">
        <v>9</v>
      </c>
    </row>
    <row r="2169" spans="1:3" x14ac:dyDescent="0.35">
      <c r="A2169" s="24" t="s">
        <v>221</v>
      </c>
      <c r="B2169" s="24" t="s">
        <v>219</v>
      </c>
      <c r="C2169" s="24">
        <v>8.3000000000000007</v>
      </c>
    </row>
    <row r="2170" spans="1:3" x14ac:dyDescent="0.35">
      <c r="A2170" s="24" t="s">
        <v>221</v>
      </c>
      <c r="B2170" s="24" t="s">
        <v>222</v>
      </c>
      <c r="C2170" s="24">
        <v>3.8</v>
      </c>
    </row>
    <row r="2171" spans="1:3" x14ac:dyDescent="0.35">
      <c r="A2171" s="24" t="s">
        <v>221</v>
      </c>
      <c r="B2171" s="24" t="s">
        <v>220</v>
      </c>
      <c r="C2171" s="24">
        <v>7.4</v>
      </c>
    </row>
    <row r="2172" spans="1:3" x14ac:dyDescent="0.35">
      <c r="A2172" s="24" t="s">
        <v>221</v>
      </c>
      <c r="B2172" s="24" t="s">
        <v>217</v>
      </c>
      <c r="C2172" s="24">
        <v>7.2</v>
      </c>
    </row>
    <row r="2173" spans="1:3" x14ac:dyDescent="0.35">
      <c r="A2173" s="24" t="s">
        <v>221</v>
      </c>
      <c r="B2173" s="24" t="s">
        <v>222</v>
      </c>
      <c r="C2173" s="24">
        <v>5.5</v>
      </c>
    </row>
    <row r="2174" spans="1:3" x14ac:dyDescent="0.35">
      <c r="A2174" s="24" t="s">
        <v>221</v>
      </c>
      <c r="B2174" s="24" t="s">
        <v>219</v>
      </c>
      <c r="C2174" s="24">
        <v>8.6999999999999993</v>
      </c>
    </row>
    <row r="2175" spans="1:3" x14ac:dyDescent="0.35">
      <c r="A2175" s="24" t="s">
        <v>221</v>
      </c>
      <c r="B2175" s="24" t="s">
        <v>223</v>
      </c>
      <c r="C2175" s="24">
        <v>1.3</v>
      </c>
    </row>
    <row r="2176" spans="1:3" x14ac:dyDescent="0.35">
      <c r="A2176" s="24" t="s">
        <v>221</v>
      </c>
      <c r="B2176" s="24" t="s">
        <v>223</v>
      </c>
      <c r="C2176" s="24">
        <v>13.5</v>
      </c>
    </row>
    <row r="2177" spans="1:3" x14ac:dyDescent="0.35">
      <c r="A2177" s="24" t="s">
        <v>221</v>
      </c>
      <c r="B2177" s="24" t="s">
        <v>223</v>
      </c>
      <c r="C2177" s="24">
        <v>8.4</v>
      </c>
    </row>
    <row r="2178" spans="1:3" x14ac:dyDescent="0.35">
      <c r="A2178" s="24" t="s">
        <v>221</v>
      </c>
      <c r="B2178" s="24" t="s">
        <v>217</v>
      </c>
      <c r="C2178" s="24">
        <v>6.6</v>
      </c>
    </row>
    <row r="2179" spans="1:3" x14ac:dyDescent="0.35">
      <c r="A2179" s="24" t="s">
        <v>221</v>
      </c>
      <c r="B2179" s="24" t="s">
        <v>217</v>
      </c>
      <c r="C2179" s="24">
        <v>7.3</v>
      </c>
    </row>
    <row r="2180" spans="1:3" x14ac:dyDescent="0.35">
      <c r="A2180" s="24" t="s">
        <v>221</v>
      </c>
      <c r="B2180" s="24" t="s">
        <v>217</v>
      </c>
      <c r="C2180" s="24">
        <v>0.9</v>
      </c>
    </row>
    <row r="2181" spans="1:3" x14ac:dyDescent="0.35">
      <c r="A2181" s="24" t="s">
        <v>221</v>
      </c>
      <c r="B2181" s="24" t="s">
        <v>217</v>
      </c>
      <c r="C2181" s="24">
        <v>1.6</v>
      </c>
    </row>
    <row r="2182" spans="1:3" x14ac:dyDescent="0.35">
      <c r="A2182" s="24" t="s">
        <v>221</v>
      </c>
      <c r="B2182" s="24" t="s">
        <v>219</v>
      </c>
      <c r="C2182" s="24">
        <v>6.3</v>
      </c>
    </row>
    <row r="2183" spans="1:3" x14ac:dyDescent="0.35">
      <c r="A2183" s="24" t="s">
        <v>221</v>
      </c>
      <c r="B2183" s="24" t="s">
        <v>217</v>
      </c>
      <c r="C2183" s="24">
        <v>4.3</v>
      </c>
    </row>
    <row r="2184" spans="1:3" x14ac:dyDescent="0.35">
      <c r="A2184" s="24" t="s">
        <v>221</v>
      </c>
      <c r="B2184" s="24" t="s">
        <v>220</v>
      </c>
      <c r="C2184" s="24">
        <v>6.5</v>
      </c>
    </row>
    <row r="2185" spans="1:3" x14ac:dyDescent="0.35">
      <c r="A2185" s="24" t="s">
        <v>221</v>
      </c>
      <c r="B2185" s="24" t="s">
        <v>217</v>
      </c>
      <c r="C2185" s="24">
        <v>3.6</v>
      </c>
    </row>
    <row r="2186" spans="1:3" x14ac:dyDescent="0.35">
      <c r="A2186" s="24" t="s">
        <v>221</v>
      </c>
      <c r="B2186" s="24" t="s">
        <v>217</v>
      </c>
      <c r="C2186" s="24">
        <v>4.9000000000000004</v>
      </c>
    </row>
    <row r="2187" spans="1:3" x14ac:dyDescent="0.35">
      <c r="A2187" s="24" t="s">
        <v>221</v>
      </c>
      <c r="B2187" s="24" t="s">
        <v>217</v>
      </c>
      <c r="C2187" s="24">
        <v>7.9</v>
      </c>
    </row>
    <row r="2188" spans="1:3" x14ac:dyDescent="0.35">
      <c r="A2188" s="24" t="s">
        <v>221</v>
      </c>
      <c r="B2188" s="24" t="s">
        <v>223</v>
      </c>
      <c r="C2188" s="24">
        <v>9</v>
      </c>
    </row>
    <row r="2189" spans="1:3" x14ac:dyDescent="0.35">
      <c r="A2189" s="24" t="s">
        <v>221</v>
      </c>
      <c r="B2189" s="24" t="s">
        <v>217</v>
      </c>
      <c r="C2189" s="24">
        <v>3.1</v>
      </c>
    </row>
    <row r="2190" spans="1:3" x14ac:dyDescent="0.35">
      <c r="A2190" s="24" t="s">
        <v>221</v>
      </c>
      <c r="B2190" s="24" t="s">
        <v>217</v>
      </c>
      <c r="C2190" s="24">
        <v>7</v>
      </c>
    </row>
    <row r="2191" spans="1:3" x14ac:dyDescent="0.35">
      <c r="A2191" s="24" t="s">
        <v>221</v>
      </c>
      <c r="B2191" s="24" t="s">
        <v>222</v>
      </c>
      <c r="C2191" s="24">
        <v>3.6</v>
      </c>
    </row>
    <row r="2192" spans="1:3" x14ac:dyDescent="0.35">
      <c r="A2192" s="24" t="s">
        <v>221</v>
      </c>
      <c r="B2192" s="24" t="s">
        <v>219</v>
      </c>
      <c r="C2192" s="24">
        <v>5.0999999999999996</v>
      </c>
    </row>
    <row r="2193" spans="1:3" x14ac:dyDescent="0.35">
      <c r="A2193" s="24" t="s">
        <v>221</v>
      </c>
      <c r="B2193" s="24" t="s">
        <v>224</v>
      </c>
      <c r="C2193" s="24">
        <v>10.8</v>
      </c>
    </row>
    <row r="2194" spans="1:3" x14ac:dyDescent="0.35">
      <c r="A2194" s="24" t="s">
        <v>221</v>
      </c>
      <c r="B2194" s="24" t="s">
        <v>217</v>
      </c>
      <c r="C2194" s="24">
        <v>1.5</v>
      </c>
    </row>
    <row r="2195" spans="1:3" x14ac:dyDescent="0.35">
      <c r="A2195" s="24" t="s">
        <v>221</v>
      </c>
      <c r="B2195" s="24" t="s">
        <v>224</v>
      </c>
      <c r="C2195" s="24">
        <v>12.6</v>
      </c>
    </row>
    <row r="2196" spans="1:3" x14ac:dyDescent="0.35">
      <c r="A2196" s="24" t="s">
        <v>221</v>
      </c>
      <c r="B2196" s="24" t="s">
        <v>219</v>
      </c>
      <c r="C2196" s="24">
        <v>4</v>
      </c>
    </row>
    <row r="2197" spans="1:3" x14ac:dyDescent="0.35">
      <c r="A2197" s="24" t="s">
        <v>221</v>
      </c>
      <c r="B2197" s="24" t="s">
        <v>217</v>
      </c>
      <c r="C2197" s="24">
        <v>4.4000000000000004</v>
      </c>
    </row>
    <row r="2198" spans="1:3" x14ac:dyDescent="0.35">
      <c r="A2198" s="24" t="s">
        <v>221</v>
      </c>
      <c r="B2198" s="24" t="s">
        <v>217</v>
      </c>
      <c r="C2198" s="24">
        <v>1.4</v>
      </c>
    </row>
    <row r="2199" spans="1:3" x14ac:dyDescent="0.35">
      <c r="A2199" s="24" t="s">
        <v>221</v>
      </c>
      <c r="B2199" s="24" t="s">
        <v>219</v>
      </c>
      <c r="C2199" s="24">
        <v>9.1999999999999993</v>
      </c>
    </row>
    <row r="2200" spans="1:3" x14ac:dyDescent="0.35">
      <c r="A2200" s="24" t="s">
        <v>221</v>
      </c>
      <c r="B2200" s="24" t="s">
        <v>219</v>
      </c>
      <c r="C2200" s="24">
        <v>5.0999999999999996</v>
      </c>
    </row>
    <row r="2201" spans="1:3" x14ac:dyDescent="0.35">
      <c r="A2201" s="24" t="s">
        <v>221</v>
      </c>
      <c r="B2201" s="24" t="s">
        <v>220</v>
      </c>
      <c r="C2201" s="24">
        <v>10.9</v>
      </c>
    </row>
    <row r="2202" spans="1:3" x14ac:dyDescent="0.35">
      <c r="A2202" s="24" t="s">
        <v>221</v>
      </c>
      <c r="B2202" s="24" t="s">
        <v>219</v>
      </c>
      <c r="C2202" s="24">
        <v>6.7</v>
      </c>
    </row>
    <row r="2203" spans="1:3" x14ac:dyDescent="0.35">
      <c r="A2203" s="24" t="s">
        <v>221</v>
      </c>
      <c r="B2203" s="24" t="s">
        <v>222</v>
      </c>
      <c r="C2203" s="24">
        <v>5.6</v>
      </c>
    </row>
    <row r="2204" spans="1:3" x14ac:dyDescent="0.35">
      <c r="A2204" s="24" t="s">
        <v>221</v>
      </c>
      <c r="B2204" s="24" t="s">
        <v>217</v>
      </c>
      <c r="C2204" s="24">
        <v>8.8000000000000007</v>
      </c>
    </row>
    <row r="2205" spans="1:3" x14ac:dyDescent="0.35">
      <c r="A2205" s="24" t="s">
        <v>221</v>
      </c>
      <c r="B2205" s="24" t="s">
        <v>219</v>
      </c>
      <c r="C2205" s="24">
        <v>6.3</v>
      </c>
    </row>
    <row r="2206" spans="1:3" x14ac:dyDescent="0.35">
      <c r="A2206" s="24" t="s">
        <v>221</v>
      </c>
      <c r="B2206" s="24" t="s">
        <v>223</v>
      </c>
      <c r="C2206" s="24">
        <v>12.7</v>
      </c>
    </row>
    <row r="2207" spans="1:3" x14ac:dyDescent="0.35">
      <c r="A2207" s="24" t="s">
        <v>221</v>
      </c>
      <c r="B2207" s="24" t="s">
        <v>219</v>
      </c>
      <c r="C2207" s="24">
        <v>8.6</v>
      </c>
    </row>
    <row r="2208" spans="1:3" x14ac:dyDescent="0.35">
      <c r="A2208" s="24" t="s">
        <v>221</v>
      </c>
      <c r="B2208" s="24" t="s">
        <v>219</v>
      </c>
      <c r="C2208" s="24">
        <v>10.4</v>
      </c>
    </row>
    <row r="2209" spans="1:3" x14ac:dyDescent="0.35">
      <c r="A2209" s="24" t="s">
        <v>221</v>
      </c>
      <c r="B2209" s="24" t="s">
        <v>222</v>
      </c>
      <c r="C2209" s="24">
        <v>4</v>
      </c>
    </row>
    <row r="2210" spans="1:3" x14ac:dyDescent="0.35">
      <c r="A2210" s="24" t="s">
        <v>221</v>
      </c>
      <c r="B2210" s="24" t="s">
        <v>217</v>
      </c>
      <c r="C2210" s="24">
        <v>3.5</v>
      </c>
    </row>
    <row r="2211" spans="1:3" x14ac:dyDescent="0.35">
      <c r="A2211" s="24" t="s">
        <v>221</v>
      </c>
      <c r="B2211" s="24" t="s">
        <v>219</v>
      </c>
      <c r="C2211" s="24">
        <v>3.8</v>
      </c>
    </row>
    <row r="2212" spans="1:3" x14ac:dyDescent="0.35">
      <c r="A2212" s="24" t="s">
        <v>221</v>
      </c>
      <c r="B2212" s="24" t="s">
        <v>217</v>
      </c>
      <c r="C2212" s="24">
        <v>4.8</v>
      </c>
    </row>
    <row r="2213" spans="1:3" x14ac:dyDescent="0.35">
      <c r="A2213" s="24" t="s">
        <v>221</v>
      </c>
      <c r="B2213" s="24" t="s">
        <v>217</v>
      </c>
      <c r="C2213" s="24">
        <v>2</v>
      </c>
    </row>
    <row r="2214" spans="1:3" x14ac:dyDescent="0.35">
      <c r="A2214" s="24" t="s">
        <v>221</v>
      </c>
      <c r="B2214" s="24" t="s">
        <v>223</v>
      </c>
      <c r="C2214" s="24">
        <v>6.8</v>
      </c>
    </row>
    <row r="2215" spans="1:3" x14ac:dyDescent="0.35">
      <c r="A2215" s="24" t="s">
        <v>221</v>
      </c>
      <c r="B2215" s="24" t="s">
        <v>220</v>
      </c>
      <c r="C2215" s="24">
        <v>4.7</v>
      </c>
    </row>
    <row r="2216" spans="1:3" x14ac:dyDescent="0.35">
      <c r="A2216" s="24" t="s">
        <v>221</v>
      </c>
      <c r="B2216" s="24" t="s">
        <v>219</v>
      </c>
      <c r="C2216" s="24">
        <v>12.1</v>
      </c>
    </row>
    <row r="2217" spans="1:3" x14ac:dyDescent="0.35">
      <c r="A2217" s="24" t="s">
        <v>221</v>
      </c>
      <c r="B2217" s="24" t="s">
        <v>217</v>
      </c>
      <c r="C2217" s="24">
        <v>9.1999999999999993</v>
      </c>
    </row>
    <row r="2218" spans="1:3" x14ac:dyDescent="0.35">
      <c r="A2218" s="24" t="s">
        <v>221</v>
      </c>
      <c r="B2218" s="24" t="s">
        <v>223</v>
      </c>
      <c r="C2218" s="24">
        <v>5.8</v>
      </c>
    </row>
    <row r="2219" spans="1:3" x14ac:dyDescent="0.35">
      <c r="A2219" s="24" t="s">
        <v>221</v>
      </c>
      <c r="B2219" s="24" t="s">
        <v>217</v>
      </c>
      <c r="C2219" s="24">
        <v>8.1999999999999993</v>
      </c>
    </row>
    <row r="2220" spans="1:3" x14ac:dyDescent="0.35">
      <c r="A2220" s="24" t="s">
        <v>221</v>
      </c>
      <c r="B2220" s="24" t="s">
        <v>217</v>
      </c>
      <c r="C2220" s="24">
        <v>5</v>
      </c>
    </row>
    <row r="2221" spans="1:3" x14ac:dyDescent="0.35">
      <c r="A2221" s="24" t="s">
        <v>221</v>
      </c>
      <c r="B2221" s="24" t="s">
        <v>217</v>
      </c>
      <c r="C2221" s="24">
        <v>0</v>
      </c>
    </row>
    <row r="2222" spans="1:3" x14ac:dyDescent="0.35">
      <c r="A2222" s="24" t="s">
        <v>221</v>
      </c>
      <c r="B2222" s="24" t="s">
        <v>217</v>
      </c>
      <c r="C2222" s="24">
        <v>9.6</v>
      </c>
    </row>
    <row r="2223" spans="1:3" x14ac:dyDescent="0.35">
      <c r="A2223" s="24" t="s">
        <v>221</v>
      </c>
      <c r="B2223" s="24" t="s">
        <v>219</v>
      </c>
      <c r="C2223" s="24">
        <v>7.2</v>
      </c>
    </row>
    <row r="2224" spans="1:3" x14ac:dyDescent="0.35">
      <c r="A2224" s="24" t="s">
        <v>221</v>
      </c>
      <c r="B2224" s="24" t="s">
        <v>223</v>
      </c>
      <c r="C2224" s="24">
        <v>5</v>
      </c>
    </row>
    <row r="2225" spans="1:3" x14ac:dyDescent="0.35">
      <c r="A2225" s="24" t="s">
        <v>221</v>
      </c>
      <c r="B2225" s="24" t="s">
        <v>217</v>
      </c>
      <c r="C2225" s="24">
        <v>4.8</v>
      </c>
    </row>
    <row r="2226" spans="1:3" x14ac:dyDescent="0.35">
      <c r="A2226" s="24" t="s">
        <v>221</v>
      </c>
      <c r="B2226" s="24" t="s">
        <v>217</v>
      </c>
      <c r="C2226" s="24">
        <v>6.1</v>
      </c>
    </row>
    <row r="2227" spans="1:3" x14ac:dyDescent="0.35">
      <c r="A2227" s="24" t="s">
        <v>221</v>
      </c>
      <c r="B2227" s="24" t="s">
        <v>217</v>
      </c>
      <c r="C2227" s="24">
        <v>4.8</v>
      </c>
    </row>
    <row r="2228" spans="1:3" x14ac:dyDescent="0.35">
      <c r="A2228" s="24" t="s">
        <v>221</v>
      </c>
      <c r="B2228" s="24" t="s">
        <v>224</v>
      </c>
      <c r="C2228" s="24">
        <v>12.6</v>
      </c>
    </row>
    <row r="2229" spans="1:3" x14ac:dyDescent="0.35">
      <c r="A2229" s="24" t="s">
        <v>221</v>
      </c>
      <c r="B2229" s="24" t="s">
        <v>217</v>
      </c>
      <c r="C2229" s="24">
        <v>3.1</v>
      </c>
    </row>
    <row r="2230" spans="1:3" x14ac:dyDescent="0.35">
      <c r="A2230" s="24" t="s">
        <v>221</v>
      </c>
      <c r="B2230" s="24" t="s">
        <v>217</v>
      </c>
      <c r="C2230" s="24">
        <v>3.8</v>
      </c>
    </row>
    <row r="2231" spans="1:3" x14ac:dyDescent="0.35">
      <c r="A2231" s="24" t="s">
        <v>221</v>
      </c>
      <c r="B2231" s="24" t="s">
        <v>217</v>
      </c>
      <c r="C2231" s="24">
        <v>7.9</v>
      </c>
    </row>
    <row r="2232" spans="1:3" x14ac:dyDescent="0.35">
      <c r="A2232" s="24" t="s">
        <v>221</v>
      </c>
      <c r="B2232" s="24" t="s">
        <v>219</v>
      </c>
      <c r="C2232" s="24">
        <v>7.2</v>
      </c>
    </row>
    <row r="2233" spans="1:3" x14ac:dyDescent="0.35">
      <c r="A2233" s="24" t="s">
        <v>221</v>
      </c>
      <c r="B2233" s="24" t="s">
        <v>222</v>
      </c>
      <c r="C2233" s="24">
        <v>8.1999999999999993</v>
      </c>
    </row>
    <row r="2234" spans="1:3" x14ac:dyDescent="0.35">
      <c r="A2234" s="24" t="s">
        <v>221</v>
      </c>
      <c r="B2234" s="24" t="s">
        <v>219</v>
      </c>
      <c r="C2234" s="24">
        <v>5.8</v>
      </c>
    </row>
    <row r="2235" spans="1:3" x14ac:dyDescent="0.35">
      <c r="A2235" s="24" t="s">
        <v>221</v>
      </c>
      <c r="B2235" s="24" t="s">
        <v>223</v>
      </c>
      <c r="C2235" s="24">
        <v>5.2</v>
      </c>
    </row>
    <row r="2236" spans="1:3" x14ac:dyDescent="0.35">
      <c r="A2236" s="24" t="s">
        <v>221</v>
      </c>
      <c r="B2236" s="24" t="s">
        <v>219</v>
      </c>
      <c r="C2236" s="24">
        <v>2.4</v>
      </c>
    </row>
    <row r="2237" spans="1:3" x14ac:dyDescent="0.35">
      <c r="A2237" s="24" t="s">
        <v>221</v>
      </c>
      <c r="B2237" s="24" t="s">
        <v>220</v>
      </c>
      <c r="C2237" s="24">
        <v>5.7</v>
      </c>
    </row>
    <row r="2238" spans="1:3" x14ac:dyDescent="0.35">
      <c r="A2238" s="24" t="s">
        <v>221</v>
      </c>
      <c r="B2238" s="24" t="s">
        <v>223</v>
      </c>
      <c r="C2238" s="24">
        <v>8.9</v>
      </c>
    </row>
    <row r="2239" spans="1:3" x14ac:dyDescent="0.35">
      <c r="A2239" s="24" t="s">
        <v>221</v>
      </c>
      <c r="B2239" s="24" t="s">
        <v>217</v>
      </c>
      <c r="C2239" s="24">
        <v>4.3</v>
      </c>
    </row>
    <row r="2240" spans="1:3" x14ac:dyDescent="0.35">
      <c r="A2240" s="24" t="s">
        <v>221</v>
      </c>
      <c r="B2240" s="24" t="s">
        <v>219</v>
      </c>
      <c r="C2240" s="24">
        <v>7.6</v>
      </c>
    </row>
    <row r="2241" spans="1:3" x14ac:dyDescent="0.35">
      <c r="A2241" s="24" t="s">
        <v>221</v>
      </c>
      <c r="B2241" s="24" t="s">
        <v>217</v>
      </c>
      <c r="C2241" s="24">
        <v>6.4</v>
      </c>
    </row>
    <row r="2242" spans="1:3" x14ac:dyDescent="0.35">
      <c r="A2242" s="24" t="s">
        <v>221</v>
      </c>
      <c r="B2242" s="24" t="s">
        <v>220</v>
      </c>
      <c r="C2242" s="24">
        <v>8.6</v>
      </c>
    </row>
    <row r="2243" spans="1:3" x14ac:dyDescent="0.35">
      <c r="A2243" s="24" t="s">
        <v>221</v>
      </c>
      <c r="B2243" s="24" t="s">
        <v>219</v>
      </c>
      <c r="C2243" s="24">
        <v>2.1</v>
      </c>
    </row>
    <row r="2244" spans="1:3" x14ac:dyDescent="0.35">
      <c r="A2244" s="24" t="s">
        <v>221</v>
      </c>
      <c r="B2244" s="24" t="s">
        <v>220</v>
      </c>
      <c r="C2244" s="24">
        <v>7</v>
      </c>
    </row>
    <row r="2245" spans="1:3" x14ac:dyDescent="0.35">
      <c r="A2245" s="24" t="s">
        <v>221</v>
      </c>
      <c r="B2245" s="24" t="s">
        <v>220</v>
      </c>
      <c r="C2245" s="24">
        <v>3.1</v>
      </c>
    </row>
    <row r="2246" spans="1:3" x14ac:dyDescent="0.35">
      <c r="A2246" s="24" t="s">
        <v>221</v>
      </c>
      <c r="B2246" s="24" t="s">
        <v>217</v>
      </c>
      <c r="C2246" s="24">
        <v>4.5999999999999996</v>
      </c>
    </row>
    <row r="2247" spans="1:3" x14ac:dyDescent="0.35">
      <c r="A2247" s="24" t="s">
        <v>221</v>
      </c>
      <c r="B2247" s="24" t="s">
        <v>219</v>
      </c>
      <c r="C2247" s="24">
        <v>4.4000000000000004</v>
      </c>
    </row>
    <row r="2248" spans="1:3" x14ac:dyDescent="0.35">
      <c r="A2248" s="24" t="s">
        <v>221</v>
      </c>
      <c r="B2248" s="24" t="s">
        <v>217</v>
      </c>
      <c r="C2248" s="24">
        <v>5.0999999999999996</v>
      </c>
    </row>
    <row r="2249" spans="1:3" x14ac:dyDescent="0.35">
      <c r="A2249" s="24" t="s">
        <v>221</v>
      </c>
      <c r="B2249" s="24" t="s">
        <v>219</v>
      </c>
      <c r="C2249" s="24">
        <v>10.5</v>
      </c>
    </row>
    <row r="2250" spans="1:3" x14ac:dyDescent="0.35">
      <c r="A2250" s="24" t="s">
        <v>221</v>
      </c>
      <c r="B2250" s="24" t="s">
        <v>219</v>
      </c>
      <c r="C2250" s="24">
        <v>7.7</v>
      </c>
    </row>
    <row r="2251" spans="1:3" x14ac:dyDescent="0.35">
      <c r="A2251" s="24" t="s">
        <v>221</v>
      </c>
      <c r="B2251" s="24" t="s">
        <v>217</v>
      </c>
      <c r="C2251" s="24">
        <v>7.2</v>
      </c>
    </row>
    <row r="2252" spans="1:3" x14ac:dyDescent="0.35">
      <c r="A2252" s="24" t="s">
        <v>221</v>
      </c>
      <c r="B2252" s="24" t="s">
        <v>219</v>
      </c>
      <c r="C2252" s="24">
        <v>5.7</v>
      </c>
    </row>
    <row r="2253" spans="1:3" x14ac:dyDescent="0.35">
      <c r="A2253" s="24" t="s">
        <v>221</v>
      </c>
      <c r="B2253" s="24" t="s">
        <v>217</v>
      </c>
      <c r="C2253" s="24">
        <v>5.7</v>
      </c>
    </row>
    <row r="2254" spans="1:3" x14ac:dyDescent="0.35">
      <c r="A2254" s="24" t="s">
        <v>221</v>
      </c>
      <c r="B2254" s="24" t="s">
        <v>217</v>
      </c>
      <c r="C2254" s="24">
        <v>4.5999999999999996</v>
      </c>
    </row>
    <row r="2255" spans="1:3" x14ac:dyDescent="0.35">
      <c r="A2255" s="24" t="s">
        <v>221</v>
      </c>
      <c r="B2255" s="24" t="s">
        <v>222</v>
      </c>
      <c r="C2255" s="24">
        <v>3.8</v>
      </c>
    </row>
    <row r="2256" spans="1:3" x14ac:dyDescent="0.35">
      <c r="A2256" s="24" t="s">
        <v>221</v>
      </c>
      <c r="B2256" s="24" t="s">
        <v>223</v>
      </c>
      <c r="C2256" s="24">
        <v>4.7</v>
      </c>
    </row>
    <row r="2257" spans="1:3" x14ac:dyDescent="0.35">
      <c r="A2257" s="24" t="s">
        <v>221</v>
      </c>
      <c r="B2257" s="24" t="s">
        <v>223</v>
      </c>
      <c r="C2257" s="24">
        <v>2.5</v>
      </c>
    </row>
    <row r="2258" spans="1:3" x14ac:dyDescent="0.35">
      <c r="A2258" s="24" t="s">
        <v>218</v>
      </c>
      <c r="B2258" s="24" t="s">
        <v>224</v>
      </c>
      <c r="C2258" s="24">
        <v>5.7</v>
      </c>
    </row>
    <row r="2259" spans="1:3" x14ac:dyDescent="0.35">
      <c r="A2259" s="24" t="s">
        <v>221</v>
      </c>
      <c r="B2259" s="24" t="s">
        <v>220</v>
      </c>
      <c r="C2259" s="24">
        <v>3.5</v>
      </c>
    </row>
    <row r="2260" spans="1:3" x14ac:dyDescent="0.35">
      <c r="A2260" s="24" t="s">
        <v>221</v>
      </c>
      <c r="B2260" s="24" t="s">
        <v>217</v>
      </c>
      <c r="C2260" s="24">
        <v>1.7</v>
      </c>
    </row>
    <row r="2261" spans="1:3" x14ac:dyDescent="0.35">
      <c r="A2261" s="24" t="s">
        <v>221</v>
      </c>
      <c r="B2261" s="24" t="s">
        <v>223</v>
      </c>
      <c r="C2261" s="24">
        <v>3</v>
      </c>
    </row>
    <row r="2262" spans="1:3" x14ac:dyDescent="0.35">
      <c r="A2262" s="24" t="s">
        <v>221</v>
      </c>
      <c r="B2262" s="24" t="s">
        <v>217</v>
      </c>
      <c r="C2262" s="24">
        <v>2.9</v>
      </c>
    </row>
    <row r="2263" spans="1:3" x14ac:dyDescent="0.35">
      <c r="A2263" s="24" t="s">
        <v>221</v>
      </c>
      <c r="B2263" s="24" t="s">
        <v>223</v>
      </c>
      <c r="C2263" s="24">
        <v>2.6</v>
      </c>
    </row>
    <row r="2264" spans="1:3" x14ac:dyDescent="0.35">
      <c r="A2264" s="24" t="s">
        <v>221</v>
      </c>
      <c r="B2264" s="24" t="s">
        <v>217</v>
      </c>
      <c r="C2264" s="24">
        <v>2.6</v>
      </c>
    </row>
    <row r="2265" spans="1:3" x14ac:dyDescent="0.35">
      <c r="A2265" s="24" t="s">
        <v>221</v>
      </c>
      <c r="B2265" s="24" t="s">
        <v>217</v>
      </c>
      <c r="C2265" s="24">
        <v>5.9</v>
      </c>
    </row>
    <row r="2266" spans="1:3" x14ac:dyDescent="0.35">
      <c r="A2266" s="24" t="s">
        <v>221</v>
      </c>
      <c r="B2266" s="24" t="s">
        <v>220</v>
      </c>
      <c r="C2266" s="24">
        <v>6.9</v>
      </c>
    </row>
    <row r="2267" spans="1:3" x14ac:dyDescent="0.35">
      <c r="A2267" s="24" t="s">
        <v>221</v>
      </c>
      <c r="B2267" s="24" t="s">
        <v>223</v>
      </c>
      <c r="C2267" s="24">
        <v>4.5999999999999996</v>
      </c>
    </row>
    <row r="2268" spans="1:3" x14ac:dyDescent="0.35">
      <c r="A2268" s="24" t="s">
        <v>221</v>
      </c>
      <c r="B2268" s="24" t="s">
        <v>222</v>
      </c>
      <c r="C2268" s="24">
        <v>4.0999999999999996</v>
      </c>
    </row>
    <row r="2269" spans="1:3" x14ac:dyDescent="0.35">
      <c r="A2269" s="24" t="s">
        <v>221</v>
      </c>
      <c r="B2269" s="24" t="s">
        <v>217</v>
      </c>
      <c r="C2269" s="24">
        <v>4.5999999999999996</v>
      </c>
    </row>
    <row r="2270" spans="1:3" x14ac:dyDescent="0.35">
      <c r="A2270" s="24" t="s">
        <v>221</v>
      </c>
      <c r="B2270" s="24" t="s">
        <v>222</v>
      </c>
      <c r="C2270" s="24">
        <v>0.7</v>
      </c>
    </row>
    <row r="2271" spans="1:3" x14ac:dyDescent="0.35">
      <c r="A2271" s="24" t="s">
        <v>221</v>
      </c>
      <c r="B2271" s="24" t="s">
        <v>217</v>
      </c>
      <c r="C2271" s="24">
        <v>3.4</v>
      </c>
    </row>
    <row r="2272" spans="1:3" x14ac:dyDescent="0.35">
      <c r="A2272" s="24" t="s">
        <v>218</v>
      </c>
      <c r="B2272" s="24" t="s">
        <v>222</v>
      </c>
      <c r="C2272" s="24">
        <v>6.1</v>
      </c>
    </row>
    <row r="2273" spans="1:3" x14ac:dyDescent="0.35">
      <c r="A2273" s="24" t="s">
        <v>221</v>
      </c>
      <c r="B2273" s="24" t="s">
        <v>222</v>
      </c>
      <c r="C2273" s="24">
        <v>3.8</v>
      </c>
    </row>
    <row r="2274" spans="1:3" x14ac:dyDescent="0.35">
      <c r="A2274" s="24" t="s">
        <v>221</v>
      </c>
      <c r="B2274" s="24" t="s">
        <v>223</v>
      </c>
      <c r="C2274" s="24">
        <v>0.9</v>
      </c>
    </row>
    <row r="2275" spans="1:3" x14ac:dyDescent="0.35">
      <c r="A2275" s="24" t="s">
        <v>221</v>
      </c>
      <c r="B2275" s="24" t="s">
        <v>222</v>
      </c>
      <c r="C2275" s="24">
        <v>5.5</v>
      </c>
    </row>
    <row r="2276" spans="1:3" x14ac:dyDescent="0.35">
      <c r="A2276" s="24" t="s">
        <v>221</v>
      </c>
      <c r="B2276" s="24" t="s">
        <v>217</v>
      </c>
      <c r="C2276" s="24">
        <v>3.2</v>
      </c>
    </row>
    <row r="2277" spans="1:3" x14ac:dyDescent="0.35">
      <c r="A2277" s="24" t="s">
        <v>221</v>
      </c>
      <c r="B2277" s="24" t="s">
        <v>222</v>
      </c>
      <c r="C2277" s="24">
        <v>4.7</v>
      </c>
    </row>
    <row r="2278" spans="1:3" x14ac:dyDescent="0.35">
      <c r="A2278" s="24" t="s">
        <v>221</v>
      </c>
      <c r="B2278" s="24" t="s">
        <v>217</v>
      </c>
      <c r="C2278" s="24">
        <v>6.6</v>
      </c>
    </row>
    <row r="2279" spans="1:3" x14ac:dyDescent="0.35">
      <c r="A2279" s="24" t="s">
        <v>221</v>
      </c>
      <c r="B2279" s="24" t="s">
        <v>222</v>
      </c>
      <c r="C2279" s="24">
        <v>4</v>
      </c>
    </row>
    <row r="2280" spans="1:3" x14ac:dyDescent="0.35">
      <c r="A2280" s="24" t="s">
        <v>221</v>
      </c>
      <c r="B2280" s="24" t="s">
        <v>222</v>
      </c>
      <c r="C2280" s="24">
        <v>3.3</v>
      </c>
    </row>
    <row r="2281" spans="1:3" x14ac:dyDescent="0.35">
      <c r="A2281" s="24" t="s">
        <v>221</v>
      </c>
      <c r="B2281" s="24" t="s">
        <v>220</v>
      </c>
      <c r="C2281" s="24">
        <v>2.7</v>
      </c>
    </row>
    <row r="2282" spans="1:3" x14ac:dyDescent="0.35">
      <c r="A2282" s="24" t="s">
        <v>221</v>
      </c>
      <c r="B2282" s="24" t="s">
        <v>220</v>
      </c>
      <c r="C2282" s="24">
        <v>2.4</v>
      </c>
    </row>
    <row r="2283" spans="1:3" x14ac:dyDescent="0.35">
      <c r="A2283" s="24" t="s">
        <v>221</v>
      </c>
      <c r="B2283" s="24" t="s">
        <v>223</v>
      </c>
      <c r="C2283" s="24">
        <v>4.5</v>
      </c>
    </row>
    <row r="2284" spans="1:3" x14ac:dyDescent="0.35">
      <c r="A2284" s="24" t="s">
        <v>218</v>
      </c>
      <c r="B2284" s="24" t="s">
        <v>220</v>
      </c>
      <c r="C2284" s="24">
        <v>5.9</v>
      </c>
    </row>
    <row r="2285" spans="1:3" x14ac:dyDescent="0.35">
      <c r="A2285" s="24" t="s">
        <v>221</v>
      </c>
      <c r="B2285" s="24" t="s">
        <v>220</v>
      </c>
      <c r="C2285" s="24">
        <v>5</v>
      </c>
    </row>
    <row r="2286" spans="1:3" x14ac:dyDescent="0.35">
      <c r="A2286" s="24" t="s">
        <v>218</v>
      </c>
      <c r="B2286" s="24" t="s">
        <v>222</v>
      </c>
      <c r="C2286" s="24">
        <v>5.4</v>
      </c>
    </row>
    <row r="2287" spans="1:3" x14ac:dyDescent="0.35">
      <c r="A2287" s="24" t="s">
        <v>221</v>
      </c>
      <c r="B2287" s="24" t="s">
        <v>222</v>
      </c>
      <c r="C2287" s="24">
        <v>2.9</v>
      </c>
    </row>
    <row r="2288" spans="1:3" x14ac:dyDescent="0.35">
      <c r="A2288" s="24" t="s">
        <v>221</v>
      </c>
      <c r="B2288" s="24" t="s">
        <v>217</v>
      </c>
      <c r="C2288" s="24">
        <v>3.5</v>
      </c>
    </row>
    <row r="2289" spans="1:3" x14ac:dyDescent="0.35">
      <c r="A2289" s="24" t="s">
        <v>221</v>
      </c>
      <c r="B2289" s="24" t="s">
        <v>220</v>
      </c>
      <c r="C2289" s="24">
        <v>3.9</v>
      </c>
    </row>
    <row r="2290" spans="1:3" x14ac:dyDescent="0.35">
      <c r="A2290" s="24" t="s">
        <v>221</v>
      </c>
      <c r="B2290" s="24" t="s">
        <v>217</v>
      </c>
      <c r="C2290" s="24">
        <v>3.2</v>
      </c>
    </row>
    <row r="2291" spans="1:3" x14ac:dyDescent="0.35">
      <c r="A2291" s="24" t="s">
        <v>221</v>
      </c>
      <c r="B2291" s="24" t="s">
        <v>217</v>
      </c>
      <c r="C2291" s="24">
        <v>7.7</v>
      </c>
    </row>
    <row r="2292" spans="1:3" x14ac:dyDescent="0.35">
      <c r="A2292" s="24" t="s">
        <v>221</v>
      </c>
      <c r="B2292" s="24" t="s">
        <v>222</v>
      </c>
      <c r="C2292" s="24">
        <v>3.6</v>
      </c>
    </row>
    <row r="2293" spans="1:3" x14ac:dyDescent="0.35">
      <c r="A2293" s="24" t="s">
        <v>221</v>
      </c>
      <c r="B2293" s="24" t="s">
        <v>222</v>
      </c>
      <c r="C2293" s="24">
        <v>7.3</v>
      </c>
    </row>
    <row r="2294" spans="1:3" x14ac:dyDescent="0.35">
      <c r="A2294" s="24" t="s">
        <v>221</v>
      </c>
      <c r="B2294" s="24" t="s">
        <v>219</v>
      </c>
      <c r="C2294" s="24">
        <v>7.6</v>
      </c>
    </row>
    <row r="2295" spans="1:3" x14ac:dyDescent="0.35">
      <c r="A2295" s="24" t="s">
        <v>221</v>
      </c>
      <c r="B2295" s="24" t="s">
        <v>217</v>
      </c>
      <c r="C2295" s="24">
        <v>0.7</v>
      </c>
    </row>
    <row r="2296" spans="1:3" x14ac:dyDescent="0.35">
      <c r="A2296" s="24" t="s">
        <v>221</v>
      </c>
      <c r="B2296" s="24" t="s">
        <v>222</v>
      </c>
      <c r="C2296" s="24">
        <v>5</v>
      </c>
    </row>
    <row r="2297" spans="1:3" x14ac:dyDescent="0.35">
      <c r="A2297" s="24" t="s">
        <v>221</v>
      </c>
      <c r="B2297" s="24" t="s">
        <v>217</v>
      </c>
      <c r="C2297" s="24">
        <v>1.3</v>
      </c>
    </row>
    <row r="2298" spans="1:3" x14ac:dyDescent="0.35">
      <c r="A2298" s="24" t="s">
        <v>221</v>
      </c>
      <c r="B2298" s="24" t="s">
        <v>217</v>
      </c>
      <c r="C2298" s="24">
        <v>4.0999999999999996</v>
      </c>
    </row>
    <row r="2299" spans="1:3" x14ac:dyDescent="0.35">
      <c r="A2299" s="24" t="s">
        <v>221</v>
      </c>
      <c r="B2299" s="24" t="s">
        <v>222</v>
      </c>
      <c r="C2299" s="24">
        <v>2.8</v>
      </c>
    </row>
    <row r="2300" spans="1:3" x14ac:dyDescent="0.35">
      <c r="A2300" s="24" t="s">
        <v>221</v>
      </c>
      <c r="B2300" s="24" t="s">
        <v>217</v>
      </c>
      <c r="C2300" s="24">
        <v>5</v>
      </c>
    </row>
    <row r="2301" spans="1:3" x14ac:dyDescent="0.35">
      <c r="A2301" s="24" t="s">
        <v>221</v>
      </c>
      <c r="B2301" s="24" t="s">
        <v>222</v>
      </c>
      <c r="C2301" s="24">
        <v>3.3</v>
      </c>
    </row>
    <row r="2302" spans="1:3" x14ac:dyDescent="0.35">
      <c r="A2302" s="24" t="s">
        <v>221</v>
      </c>
      <c r="B2302" s="24" t="s">
        <v>217</v>
      </c>
      <c r="C2302" s="24">
        <v>4.2</v>
      </c>
    </row>
    <row r="2303" spans="1:3" x14ac:dyDescent="0.35">
      <c r="A2303" s="24" t="s">
        <v>221</v>
      </c>
      <c r="B2303" s="24" t="s">
        <v>217</v>
      </c>
      <c r="C2303" s="24">
        <v>3</v>
      </c>
    </row>
    <row r="2304" spans="1:3" x14ac:dyDescent="0.35">
      <c r="A2304" s="24" t="s">
        <v>221</v>
      </c>
      <c r="B2304" s="24" t="s">
        <v>217</v>
      </c>
      <c r="C2304" s="24">
        <v>3.4</v>
      </c>
    </row>
    <row r="2305" spans="1:3" x14ac:dyDescent="0.35">
      <c r="A2305" s="24" t="s">
        <v>221</v>
      </c>
      <c r="B2305" s="24" t="s">
        <v>222</v>
      </c>
      <c r="C2305" s="24">
        <v>4</v>
      </c>
    </row>
    <row r="2306" spans="1:3" x14ac:dyDescent="0.35">
      <c r="A2306" s="24" t="s">
        <v>221</v>
      </c>
      <c r="B2306" s="24" t="s">
        <v>217</v>
      </c>
      <c r="C2306" s="24">
        <v>6.8</v>
      </c>
    </row>
    <row r="2307" spans="1:3" x14ac:dyDescent="0.35">
      <c r="A2307" s="24" t="s">
        <v>221</v>
      </c>
      <c r="B2307" s="24" t="s">
        <v>217</v>
      </c>
      <c r="C2307" s="24">
        <v>1.6</v>
      </c>
    </row>
    <row r="2308" spans="1:3" x14ac:dyDescent="0.35">
      <c r="A2308" s="24" t="s">
        <v>221</v>
      </c>
      <c r="B2308" s="24" t="s">
        <v>220</v>
      </c>
      <c r="C2308" s="24">
        <v>5.5</v>
      </c>
    </row>
    <row r="2309" spans="1:3" x14ac:dyDescent="0.35">
      <c r="A2309" s="24" t="s">
        <v>221</v>
      </c>
      <c r="B2309" s="24" t="s">
        <v>220</v>
      </c>
      <c r="C2309" s="24">
        <v>4.9000000000000004</v>
      </c>
    </row>
    <row r="2310" spans="1:3" x14ac:dyDescent="0.35">
      <c r="A2310" s="24" t="s">
        <v>221</v>
      </c>
      <c r="B2310" s="24" t="s">
        <v>222</v>
      </c>
      <c r="C2310" s="24">
        <v>5</v>
      </c>
    </row>
    <row r="2311" spans="1:3" x14ac:dyDescent="0.35">
      <c r="A2311" s="24" t="s">
        <v>221</v>
      </c>
      <c r="B2311" s="24" t="s">
        <v>217</v>
      </c>
      <c r="C2311" s="24">
        <v>1.6</v>
      </c>
    </row>
    <row r="2312" spans="1:3" x14ac:dyDescent="0.35">
      <c r="A2312" s="24" t="s">
        <v>221</v>
      </c>
      <c r="B2312" s="24" t="s">
        <v>217</v>
      </c>
      <c r="C2312" s="24">
        <v>5.6</v>
      </c>
    </row>
    <row r="2313" spans="1:3" x14ac:dyDescent="0.35">
      <c r="A2313" s="24" t="s">
        <v>221</v>
      </c>
      <c r="B2313" s="24" t="s">
        <v>217</v>
      </c>
      <c r="C2313" s="24">
        <v>3.2</v>
      </c>
    </row>
    <row r="2314" spans="1:3" x14ac:dyDescent="0.35">
      <c r="A2314" s="24" t="s">
        <v>221</v>
      </c>
      <c r="B2314" s="24" t="s">
        <v>217</v>
      </c>
      <c r="C2314" s="24">
        <v>5.5</v>
      </c>
    </row>
    <row r="2315" spans="1:3" x14ac:dyDescent="0.35">
      <c r="A2315" s="24" t="s">
        <v>221</v>
      </c>
      <c r="B2315" s="24" t="s">
        <v>217</v>
      </c>
      <c r="C2315" s="24">
        <v>5</v>
      </c>
    </row>
    <row r="2316" spans="1:3" x14ac:dyDescent="0.35">
      <c r="A2316" s="24" t="s">
        <v>221</v>
      </c>
      <c r="B2316" s="24" t="s">
        <v>219</v>
      </c>
      <c r="C2316" s="24">
        <v>2.9</v>
      </c>
    </row>
    <row r="2317" spans="1:3" x14ac:dyDescent="0.35">
      <c r="A2317" s="24" t="s">
        <v>221</v>
      </c>
      <c r="B2317" s="24" t="s">
        <v>222</v>
      </c>
      <c r="C2317" s="24">
        <v>2.5</v>
      </c>
    </row>
    <row r="2318" spans="1:3" x14ac:dyDescent="0.35">
      <c r="A2318" s="24" t="s">
        <v>221</v>
      </c>
      <c r="B2318" s="24" t="s">
        <v>217</v>
      </c>
      <c r="C2318" s="24">
        <v>6.2</v>
      </c>
    </row>
    <row r="2319" spans="1:3" x14ac:dyDescent="0.35">
      <c r="A2319" s="24" t="s">
        <v>221</v>
      </c>
      <c r="B2319" s="24" t="s">
        <v>222</v>
      </c>
      <c r="C2319" s="24">
        <v>3.7</v>
      </c>
    </row>
    <row r="2320" spans="1:3" x14ac:dyDescent="0.35">
      <c r="A2320" s="24" t="s">
        <v>221</v>
      </c>
      <c r="B2320" s="24" t="s">
        <v>222</v>
      </c>
      <c r="C2320" s="24">
        <v>4.8</v>
      </c>
    </row>
    <row r="2321" spans="1:3" x14ac:dyDescent="0.35">
      <c r="A2321" s="24" t="s">
        <v>221</v>
      </c>
      <c r="B2321" s="24" t="s">
        <v>220</v>
      </c>
      <c r="C2321" s="24">
        <v>9.6999999999999993</v>
      </c>
    </row>
    <row r="2322" spans="1:3" x14ac:dyDescent="0.35">
      <c r="A2322" s="24" t="s">
        <v>221</v>
      </c>
      <c r="B2322" s="24" t="s">
        <v>222</v>
      </c>
      <c r="C2322" s="24">
        <v>0.8</v>
      </c>
    </row>
    <row r="2323" spans="1:3" x14ac:dyDescent="0.35">
      <c r="A2323" s="24" t="s">
        <v>221</v>
      </c>
      <c r="B2323" s="24" t="s">
        <v>217</v>
      </c>
      <c r="C2323" s="24">
        <v>2</v>
      </c>
    </row>
    <row r="2324" spans="1:3" x14ac:dyDescent="0.35">
      <c r="A2324" s="24" t="s">
        <v>221</v>
      </c>
      <c r="B2324" s="24" t="s">
        <v>223</v>
      </c>
      <c r="C2324" s="24">
        <v>4.9000000000000004</v>
      </c>
    </row>
    <row r="2325" spans="1:3" x14ac:dyDescent="0.35">
      <c r="A2325" s="24" t="s">
        <v>221</v>
      </c>
      <c r="B2325" s="24" t="s">
        <v>217</v>
      </c>
      <c r="C2325" s="24">
        <v>4.7</v>
      </c>
    </row>
    <row r="2326" spans="1:3" x14ac:dyDescent="0.35">
      <c r="A2326" s="24" t="s">
        <v>221</v>
      </c>
      <c r="B2326" s="24" t="s">
        <v>220</v>
      </c>
      <c r="C2326" s="24">
        <v>2.8</v>
      </c>
    </row>
    <row r="2327" spans="1:3" x14ac:dyDescent="0.35">
      <c r="A2327" s="24" t="s">
        <v>221</v>
      </c>
      <c r="B2327" s="24" t="s">
        <v>217</v>
      </c>
      <c r="C2327" s="24">
        <v>5.2</v>
      </c>
    </row>
    <row r="2328" spans="1:3" x14ac:dyDescent="0.35">
      <c r="A2328" s="24" t="s">
        <v>221</v>
      </c>
      <c r="B2328" s="24" t="s">
        <v>223</v>
      </c>
      <c r="C2328" s="24">
        <v>5</v>
      </c>
    </row>
    <row r="2329" spans="1:3" x14ac:dyDescent="0.35">
      <c r="A2329" s="24" t="s">
        <v>221</v>
      </c>
      <c r="B2329" s="24" t="s">
        <v>217</v>
      </c>
      <c r="C2329" s="24">
        <v>5</v>
      </c>
    </row>
    <row r="2330" spans="1:3" x14ac:dyDescent="0.35">
      <c r="A2330" s="24" t="s">
        <v>221</v>
      </c>
      <c r="B2330" s="24" t="s">
        <v>217</v>
      </c>
      <c r="C2330" s="24">
        <v>6.4</v>
      </c>
    </row>
    <row r="2331" spans="1:3" x14ac:dyDescent="0.35">
      <c r="A2331" s="24" t="s">
        <v>221</v>
      </c>
      <c r="B2331" s="24" t="s">
        <v>222</v>
      </c>
      <c r="C2331" s="24">
        <v>4.9000000000000004</v>
      </c>
    </row>
    <row r="2332" spans="1:3" x14ac:dyDescent="0.35">
      <c r="A2332" s="24" t="s">
        <v>221</v>
      </c>
      <c r="B2332" s="24" t="s">
        <v>217</v>
      </c>
      <c r="C2332" s="24">
        <v>3.7</v>
      </c>
    </row>
    <row r="2333" spans="1:3" x14ac:dyDescent="0.35">
      <c r="A2333" s="24" t="s">
        <v>221</v>
      </c>
      <c r="B2333" s="24" t="s">
        <v>222</v>
      </c>
      <c r="C2333" s="24">
        <v>4.0999999999999996</v>
      </c>
    </row>
    <row r="2334" spans="1:3" x14ac:dyDescent="0.35">
      <c r="A2334" s="24" t="s">
        <v>221</v>
      </c>
      <c r="B2334" s="24" t="s">
        <v>219</v>
      </c>
      <c r="C2334" s="24">
        <v>8.3000000000000007</v>
      </c>
    </row>
    <row r="2335" spans="1:3" x14ac:dyDescent="0.35">
      <c r="A2335" s="24" t="s">
        <v>221</v>
      </c>
      <c r="B2335" s="24" t="s">
        <v>222</v>
      </c>
      <c r="C2335" s="24">
        <v>6.5</v>
      </c>
    </row>
    <row r="2336" spans="1:3" x14ac:dyDescent="0.35">
      <c r="A2336" s="24" t="s">
        <v>221</v>
      </c>
      <c r="B2336" s="24" t="s">
        <v>223</v>
      </c>
      <c r="C2336" s="24">
        <v>6.5</v>
      </c>
    </row>
    <row r="2337" spans="1:3" x14ac:dyDescent="0.35">
      <c r="A2337" s="24" t="s">
        <v>221</v>
      </c>
      <c r="B2337" s="24" t="s">
        <v>217</v>
      </c>
      <c r="C2337" s="24">
        <v>3.6</v>
      </c>
    </row>
    <row r="2338" spans="1:3" x14ac:dyDescent="0.35">
      <c r="A2338" s="24" t="s">
        <v>221</v>
      </c>
      <c r="B2338" s="24" t="s">
        <v>217</v>
      </c>
      <c r="C2338" s="24">
        <v>2.9</v>
      </c>
    </row>
    <row r="2339" spans="1:3" x14ac:dyDescent="0.35">
      <c r="A2339" s="24" t="s">
        <v>221</v>
      </c>
      <c r="B2339" s="24" t="s">
        <v>224</v>
      </c>
      <c r="C2339" s="24">
        <v>6</v>
      </c>
    </row>
    <row r="2340" spans="1:3" x14ac:dyDescent="0.35">
      <c r="A2340" s="24" t="s">
        <v>221</v>
      </c>
      <c r="B2340" s="24" t="s">
        <v>223</v>
      </c>
      <c r="C2340" s="24">
        <v>11.1</v>
      </c>
    </row>
    <row r="2341" spans="1:3" x14ac:dyDescent="0.35">
      <c r="A2341" s="24" t="s">
        <v>221</v>
      </c>
      <c r="B2341" s="24" t="s">
        <v>217</v>
      </c>
      <c r="C2341" s="24">
        <v>2.7</v>
      </c>
    </row>
    <row r="2342" spans="1:3" x14ac:dyDescent="0.35">
      <c r="A2342" s="24" t="s">
        <v>221</v>
      </c>
      <c r="B2342" s="24" t="s">
        <v>220</v>
      </c>
      <c r="C2342" s="24">
        <v>10.4</v>
      </c>
    </row>
    <row r="2343" spans="1:3" x14ac:dyDescent="0.35">
      <c r="A2343" s="24" t="s">
        <v>221</v>
      </c>
      <c r="B2343" s="24" t="s">
        <v>222</v>
      </c>
      <c r="C2343" s="24">
        <v>8.6</v>
      </c>
    </row>
    <row r="2344" spans="1:3" x14ac:dyDescent="0.35">
      <c r="A2344" s="24" t="s">
        <v>221</v>
      </c>
      <c r="B2344" s="24" t="s">
        <v>222</v>
      </c>
      <c r="C2344" s="24">
        <v>16</v>
      </c>
    </row>
    <row r="2345" spans="1:3" x14ac:dyDescent="0.35">
      <c r="A2345" s="24" t="s">
        <v>221</v>
      </c>
      <c r="B2345" s="24" t="s">
        <v>219</v>
      </c>
      <c r="C2345" s="24">
        <v>13.5</v>
      </c>
    </row>
    <row r="2346" spans="1:3" x14ac:dyDescent="0.35">
      <c r="A2346" s="24" t="s">
        <v>221</v>
      </c>
      <c r="B2346" s="24" t="s">
        <v>217</v>
      </c>
      <c r="C2346" s="24">
        <v>16</v>
      </c>
    </row>
    <row r="2347" spans="1:3" x14ac:dyDescent="0.35">
      <c r="A2347" s="24" t="s">
        <v>221</v>
      </c>
      <c r="B2347" s="24" t="s">
        <v>222</v>
      </c>
      <c r="C2347" s="24">
        <v>4.5999999999999996</v>
      </c>
    </row>
    <row r="2348" spans="1:3" x14ac:dyDescent="0.35">
      <c r="A2348" s="24" t="s">
        <v>221</v>
      </c>
      <c r="B2348" s="24" t="s">
        <v>222</v>
      </c>
      <c r="C2348" s="24">
        <v>12.1</v>
      </c>
    </row>
    <row r="2349" spans="1:3" x14ac:dyDescent="0.35">
      <c r="A2349" s="24" t="s">
        <v>221</v>
      </c>
      <c r="B2349" s="24" t="s">
        <v>222</v>
      </c>
      <c r="C2349" s="24">
        <v>12</v>
      </c>
    </row>
    <row r="2350" spans="1:3" x14ac:dyDescent="0.35">
      <c r="A2350" s="24" t="s">
        <v>221</v>
      </c>
      <c r="B2350" s="24" t="s">
        <v>217</v>
      </c>
      <c r="C2350" s="24">
        <v>3.5</v>
      </c>
    </row>
    <row r="2351" spans="1:3" x14ac:dyDescent="0.35">
      <c r="A2351" s="24" t="s">
        <v>221</v>
      </c>
      <c r="B2351" s="24" t="s">
        <v>223</v>
      </c>
      <c r="C2351" s="24">
        <v>8.3000000000000007</v>
      </c>
    </row>
    <row r="2352" spans="1:3" x14ac:dyDescent="0.35">
      <c r="A2352" s="24" t="s">
        <v>221</v>
      </c>
      <c r="B2352" s="24" t="s">
        <v>219</v>
      </c>
      <c r="C2352" s="24">
        <v>9.1999999999999993</v>
      </c>
    </row>
    <row r="2353" spans="1:3" x14ac:dyDescent="0.35">
      <c r="A2353" s="24" t="s">
        <v>221</v>
      </c>
      <c r="B2353" s="24" t="s">
        <v>222</v>
      </c>
      <c r="C2353" s="24">
        <v>10.1</v>
      </c>
    </row>
    <row r="2354" spans="1:3" x14ac:dyDescent="0.35">
      <c r="A2354" s="24" t="s">
        <v>221</v>
      </c>
      <c r="B2354" s="24" t="s">
        <v>224</v>
      </c>
      <c r="C2354" s="24">
        <v>15</v>
      </c>
    </row>
    <row r="2355" spans="1:3" x14ac:dyDescent="0.35">
      <c r="A2355" s="24" t="s">
        <v>221</v>
      </c>
      <c r="B2355" s="24" t="s">
        <v>219</v>
      </c>
      <c r="C2355" s="24">
        <v>15</v>
      </c>
    </row>
    <row r="2356" spans="1:3" x14ac:dyDescent="0.35">
      <c r="A2356" s="24" t="s">
        <v>221</v>
      </c>
      <c r="B2356" s="24" t="s">
        <v>222</v>
      </c>
      <c r="C2356" s="24">
        <v>13.8</v>
      </c>
    </row>
    <row r="2357" spans="1:3" x14ac:dyDescent="0.35">
      <c r="A2357" s="24" t="s">
        <v>221</v>
      </c>
      <c r="B2357" s="24" t="s">
        <v>222</v>
      </c>
      <c r="C2357" s="24">
        <v>15.2</v>
      </c>
    </row>
    <row r="2358" spans="1:3" x14ac:dyDescent="0.35">
      <c r="A2358" s="24" t="s">
        <v>221</v>
      </c>
      <c r="B2358" s="24" t="s">
        <v>220</v>
      </c>
      <c r="C2358" s="24">
        <v>9.6999999999999993</v>
      </c>
    </row>
    <row r="2359" spans="1:3" x14ac:dyDescent="0.35">
      <c r="A2359" s="24" t="s">
        <v>221</v>
      </c>
      <c r="B2359" s="24" t="s">
        <v>223</v>
      </c>
      <c r="C2359" s="24">
        <v>6.4</v>
      </c>
    </row>
    <row r="2360" spans="1:3" x14ac:dyDescent="0.35">
      <c r="A2360" s="24" t="s">
        <v>221</v>
      </c>
      <c r="B2360" s="24" t="s">
        <v>220</v>
      </c>
      <c r="C2360" s="24">
        <v>6.5</v>
      </c>
    </row>
    <row r="2361" spans="1:3" x14ac:dyDescent="0.35">
      <c r="A2361" s="24" t="s">
        <v>218</v>
      </c>
      <c r="B2361" s="24" t="s">
        <v>222</v>
      </c>
      <c r="C2361" s="24">
        <v>8.1</v>
      </c>
    </row>
    <row r="2362" spans="1:3" x14ac:dyDescent="0.35">
      <c r="A2362" s="24" t="s">
        <v>221</v>
      </c>
      <c r="B2362" s="24" t="s">
        <v>224</v>
      </c>
      <c r="C2362" s="24">
        <v>7.7</v>
      </c>
    </row>
    <row r="2363" spans="1:3" x14ac:dyDescent="0.35">
      <c r="A2363" s="24" t="s">
        <v>221</v>
      </c>
      <c r="B2363" s="24" t="s">
        <v>220</v>
      </c>
      <c r="C2363" s="24">
        <v>10.6</v>
      </c>
    </row>
    <row r="2364" spans="1:3" x14ac:dyDescent="0.35">
      <c r="A2364" s="24" t="s">
        <v>221</v>
      </c>
      <c r="B2364" s="24" t="s">
        <v>220</v>
      </c>
      <c r="C2364" s="24">
        <v>12.7</v>
      </c>
    </row>
    <row r="2365" spans="1:3" x14ac:dyDescent="0.35">
      <c r="A2365" s="24" t="s">
        <v>218</v>
      </c>
      <c r="B2365" s="24" t="s">
        <v>219</v>
      </c>
      <c r="C2365" s="24">
        <v>11.4</v>
      </c>
    </row>
    <row r="2366" spans="1:3" x14ac:dyDescent="0.35">
      <c r="A2366" s="24" t="s">
        <v>221</v>
      </c>
      <c r="B2366" s="24" t="s">
        <v>220</v>
      </c>
      <c r="C2366" s="24">
        <v>9.9</v>
      </c>
    </row>
    <row r="2367" spans="1:3" x14ac:dyDescent="0.35">
      <c r="A2367" s="24" t="s">
        <v>218</v>
      </c>
      <c r="B2367" s="24" t="s">
        <v>223</v>
      </c>
      <c r="C2367" s="24">
        <v>7.4</v>
      </c>
    </row>
    <row r="2368" spans="1:3" x14ac:dyDescent="0.35">
      <c r="A2368" s="24" t="s">
        <v>218</v>
      </c>
      <c r="B2368" s="24" t="s">
        <v>220</v>
      </c>
      <c r="C2368" s="24">
        <v>7.9</v>
      </c>
    </row>
    <row r="2369" spans="1:3" x14ac:dyDescent="0.35">
      <c r="A2369" s="24" t="s">
        <v>218</v>
      </c>
      <c r="B2369" s="24" t="s">
        <v>219</v>
      </c>
      <c r="C2369" s="24">
        <v>9.5</v>
      </c>
    </row>
    <row r="2370" spans="1:3" x14ac:dyDescent="0.35">
      <c r="A2370" s="24" t="s">
        <v>218</v>
      </c>
      <c r="B2370" s="24" t="s">
        <v>222</v>
      </c>
      <c r="C2370" s="24">
        <v>7.8</v>
      </c>
    </row>
    <row r="2371" spans="1:3" x14ac:dyDescent="0.35">
      <c r="A2371" s="24" t="s">
        <v>218</v>
      </c>
      <c r="B2371" s="24" t="s">
        <v>220</v>
      </c>
      <c r="C2371" s="24">
        <v>11.8</v>
      </c>
    </row>
    <row r="2372" spans="1:3" x14ac:dyDescent="0.35">
      <c r="A2372" s="24" t="s">
        <v>218</v>
      </c>
      <c r="B2372" s="24" t="s">
        <v>220</v>
      </c>
      <c r="C2372" s="24">
        <v>11.1</v>
      </c>
    </row>
    <row r="2373" spans="1:3" x14ac:dyDescent="0.35">
      <c r="A2373" s="24" t="s">
        <v>218</v>
      </c>
      <c r="B2373" s="24" t="s">
        <v>220</v>
      </c>
      <c r="C2373" s="24">
        <v>6.1</v>
      </c>
    </row>
    <row r="2374" spans="1:3" x14ac:dyDescent="0.35">
      <c r="A2374" s="24" t="s">
        <v>218</v>
      </c>
      <c r="B2374" s="24" t="s">
        <v>217</v>
      </c>
      <c r="C2374" s="24">
        <v>2.2000000000000002</v>
      </c>
    </row>
    <row r="2375" spans="1:3" x14ac:dyDescent="0.35">
      <c r="A2375" s="24" t="s">
        <v>218</v>
      </c>
      <c r="B2375" s="24" t="s">
        <v>223</v>
      </c>
      <c r="C2375" s="24">
        <v>6.9</v>
      </c>
    </row>
    <row r="2376" spans="1:3" x14ac:dyDescent="0.35">
      <c r="A2376" s="24" t="s">
        <v>218</v>
      </c>
      <c r="B2376" s="24" t="s">
        <v>217</v>
      </c>
      <c r="C2376" s="24">
        <v>7.4</v>
      </c>
    </row>
    <row r="2377" spans="1:3" x14ac:dyDescent="0.35">
      <c r="A2377" s="24" t="s">
        <v>218</v>
      </c>
      <c r="B2377" s="24" t="s">
        <v>219</v>
      </c>
      <c r="C2377" s="24">
        <v>11.6</v>
      </c>
    </row>
    <row r="2378" spans="1:3" x14ac:dyDescent="0.35">
      <c r="A2378" s="24" t="s">
        <v>218</v>
      </c>
      <c r="B2378" s="24" t="s">
        <v>219</v>
      </c>
      <c r="C2378" s="24">
        <v>9.1999999999999993</v>
      </c>
    </row>
    <row r="2379" spans="1:3" x14ac:dyDescent="0.35">
      <c r="A2379" s="24" t="s">
        <v>218</v>
      </c>
      <c r="B2379" s="24" t="s">
        <v>219</v>
      </c>
      <c r="C2379" s="24">
        <v>5.6</v>
      </c>
    </row>
    <row r="2380" spans="1:3" x14ac:dyDescent="0.35">
      <c r="A2380" s="24" t="s">
        <v>218</v>
      </c>
      <c r="B2380" s="24" t="s">
        <v>217</v>
      </c>
      <c r="C2380" s="24">
        <v>7.1</v>
      </c>
    </row>
    <row r="2381" spans="1:3" x14ac:dyDescent="0.35">
      <c r="A2381" s="24" t="s">
        <v>218</v>
      </c>
      <c r="B2381" s="24" t="s">
        <v>224</v>
      </c>
      <c r="C2381" s="24">
        <v>11.7</v>
      </c>
    </row>
    <row r="2382" spans="1:3" x14ac:dyDescent="0.35">
      <c r="A2382" s="24" t="s">
        <v>221</v>
      </c>
      <c r="B2382" s="24" t="s">
        <v>223</v>
      </c>
      <c r="C2382" s="24">
        <v>9.5</v>
      </c>
    </row>
    <row r="2383" spans="1:3" x14ac:dyDescent="0.35">
      <c r="A2383" s="24" t="s">
        <v>218</v>
      </c>
      <c r="B2383" s="24" t="s">
        <v>219</v>
      </c>
      <c r="C2383" s="24">
        <v>9.1999999999999993</v>
      </c>
    </row>
    <row r="2384" spans="1:3" x14ac:dyDescent="0.35">
      <c r="A2384" s="24" t="s">
        <v>221</v>
      </c>
      <c r="B2384" s="24" t="s">
        <v>217</v>
      </c>
      <c r="C2384" s="24">
        <v>4.5999999999999996</v>
      </c>
    </row>
    <row r="2385" spans="1:3" x14ac:dyDescent="0.35">
      <c r="A2385" s="24" t="s">
        <v>218</v>
      </c>
      <c r="B2385" s="24" t="s">
        <v>219</v>
      </c>
      <c r="C2385" s="24">
        <v>8</v>
      </c>
    </row>
    <row r="2386" spans="1:3" x14ac:dyDescent="0.35">
      <c r="A2386" s="24" t="s">
        <v>221</v>
      </c>
      <c r="B2386" s="24" t="s">
        <v>217</v>
      </c>
      <c r="C2386" s="24">
        <v>5.5</v>
      </c>
    </row>
    <row r="2387" spans="1:3" x14ac:dyDescent="0.35">
      <c r="A2387" s="24" t="s">
        <v>218</v>
      </c>
      <c r="B2387" s="24" t="s">
        <v>219</v>
      </c>
      <c r="C2387" s="24">
        <v>12.3</v>
      </c>
    </row>
    <row r="2388" spans="1:3" x14ac:dyDescent="0.35">
      <c r="A2388" s="24" t="s">
        <v>218</v>
      </c>
      <c r="B2388" s="24" t="s">
        <v>217</v>
      </c>
      <c r="C2388" s="24">
        <v>6</v>
      </c>
    </row>
    <row r="2389" spans="1:3" x14ac:dyDescent="0.35">
      <c r="A2389" s="24" t="s">
        <v>218</v>
      </c>
      <c r="B2389" s="24" t="s">
        <v>217</v>
      </c>
      <c r="C2389" s="24">
        <v>8.1</v>
      </c>
    </row>
    <row r="2390" spans="1:3" x14ac:dyDescent="0.35">
      <c r="A2390" s="24" t="s">
        <v>221</v>
      </c>
      <c r="B2390" s="24" t="s">
        <v>223</v>
      </c>
      <c r="C2390" s="24">
        <v>10.5</v>
      </c>
    </row>
    <row r="2391" spans="1:3" x14ac:dyDescent="0.35">
      <c r="A2391" s="24" t="s">
        <v>218</v>
      </c>
      <c r="B2391" s="24" t="s">
        <v>222</v>
      </c>
      <c r="C2391" s="24">
        <v>12.5</v>
      </c>
    </row>
    <row r="2392" spans="1:3" x14ac:dyDescent="0.35">
      <c r="A2392" s="24" t="s">
        <v>218</v>
      </c>
      <c r="B2392" s="24" t="s">
        <v>217</v>
      </c>
      <c r="C2392" s="24">
        <v>3.9</v>
      </c>
    </row>
    <row r="2393" spans="1:3" x14ac:dyDescent="0.35">
      <c r="A2393" s="24" t="s">
        <v>218</v>
      </c>
      <c r="B2393" s="24" t="s">
        <v>220</v>
      </c>
      <c r="C2393" s="24">
        <v>11.8</v>
      </c>
    </row>
    <row r="2394" spans="1:3" x14ac:dyDescent="0.35">
      <c r="A2394" s="24" t="s">
        <v>218</v>
      </c>
      <c r="B2394" s="24" t="s">
        <v>222</v>
      </c>
      <c r="C2394" s="24">
        <v>3.1</v>
      </c>
    </row>
    <row r="2395" spans="1:3" x14ac:dyDescent="0.35">
      <c r="A2395" s="24" t="s">
        <v>218</v>
      </c>
      <c r="B2395" s="24" t="s">
        <v>222</v>
      </c>
      <c r="C2395" s="24">
        <v>8.4</v>
      </c>
    </row>
    <row r="2396" spans="1:3" x14ac:dyDescent="0.35">
      <c r="A2396" s="24" t="s">
        <v>218</v>
      </c>
      <c r="B2396" s="24" t="s">
        <v>223</v>
      </c>
      <c r="C2396" s="24">
        <v>17.100000000000001</v>
      </c>
    </row>
    <row r="2397" spans="1:3" x14ac:dyDescent="0.35">
      <c r="A2397" s="24" t="s">
        <v>221</v>
      </c>
      <c r="B2397" s="24" t="s">
        <v>223</v>
      </c>
      <c r="C2397" s="24">
        <v>6.1</v>
      </c>
    </row>
    <row r="2398" spans="1:3" x14ac:dyDescent="0.35">
      <c r="A2398" s="24" t="s">
        <v>218</v>
      </c>
      <c r="B2398" s="24" t="s">
        <v>223</v>
      </c>
      <c r="C2398" s="24">
        <v>8.6</v>
      </c>
    </row>
    <row r="2399" spans="1:3" x14ac:dyDescent="0.35">
      <c r="A2399" s="24" t="s">
        <v>218</v>
      </c>
      <c r="B2399" s="24" t="s">
        <v>217</v>
      </c>
      <c r="C2399" s="24">
        <v>1.6</v>
      </c>
    </row>
    <row r="2400" spans="1:3" x14ac:dyDescent="0.35">
      <c r="A2400" s="24" t="s">
        <v>221</v>
      </c>
      <c r="B2400" s="24" t="s">
        <v>220</v>
      </c>
      <c r="C2400" s="24">
        <v>10.3</v>
      </c>
    </row>
    <row r="2401" spans="1:3" x14ac:dyDescent="0.35">
      <c r="A2401" s="24" t="s">
        <v>218</v>
      </c>
      <c r="B2401" s="24" t="s">
        <v>220</v>
      </c>
      <c r="C2401" s="24">
        <v>8.6</v>
      </c>
    </row>
    <row r="2402" spans="1:3" x14ac:dyDescent="0.35">
      <c r="A2402" s="24" t="s">
        <v>218</v>
      </c>
      <c r="B2402" s="24" t="s">
        <v>219</v>
      </c>
      <c r="C2402" s="24">
        <v>4.4000000000000004</v>
      </c>
    </row>
    <row r="2403" spans="1:3" x14ac:dyDescent="0.35">
      <c r="A2403" s="24" t="s">
        <v>218</v>
      </c>
      <c r="B2403" s="24" t="s">
        <v>220</v>
      </c>
      <c r="C2403" s="24">
        <v>12.4</v>
      </c>
    </row>
    <row r="2404" spans="1:3" x14ac:dyDescent="0.35">
      <c r="A2404" s="24" t="s">
        <v>221</v>
      </c>
      <c r="B2404" s="24" t="s">
        <v>217</v>
      </c>
      <c r="C2404" s="24">
        <v>8.1</v>
      </c>
    </row>
    <row r="2405" spans="1:3" x14ac:dyDescent="0.35">
      <c r="A2405" s="24" t="s">
        <v>221</v>
      </c>
      <c r="B2405" s="24" t="s">
        <v>217</v>
      </c>
      <c r="C2405" s="24">
        <v>9.5</v>
      </c>
    </row>
    <row r="2406" spans="1:3" x14ac:dyDescent="0.35">
      <c r="A2406" s="24" t="s">
        <v>221</v>
      </c>
      <c r="B2406" s="24" t="s">
        <v>217</v>
      </c>
      <c r="C2406" s="24">
        <v>3.9</v>
      </c>
    </row>
    <row r="2407" spans="1:3" x14ac:dyDescent="0.35">
      <c r="A2407" s="24" t="s">
        <v>221</v>
      </c>
      <c r="B2407" s="24" t="s">
        <v>217</v>
      </c>
      <c r="C2407" s="24">
        <v>5.7</v>
      </c>
    </row>
    <row r="2408" spans="1:3" x14ac:dyDescent="0.35">
      <c r="A2408" s="24" t="s">
        <v>221</v>
      </c>
      <c r="B2408" s="24" t="s">
        <v>223</v>
      </c>
      <c r="C2408" s="24">
        <v>6</v>
      </c>
    </row>
    <row r="2409" spans="1:3" x14ac:dyDescent="0.35">
      <c r="A2409" s="24" t="s">
        <v>221</v>
      </c>
      <c r="B2409" s="24" t="s">
        <v>217</v>
      </c>
      <c r="C2409" s="24">
        <v>0.7</v>
      </c>
    </row>
    <row r="2410" spans="1:3" x14ac:dyDescent="0.35">
      <c r="A2410" s="24" t="s">
        <v>221</v>
      </c>
      <c r="B2410" s="24" t="s">
        <v>217</v>
      </c>
      <c r="C2410" s="24">
        <v>8</v>
      </c>
    </row>
    <row r="2411" spans="1:3" x14ac:dyDescent="0.35">
      <c r="A2411" s="24" t="s">
        <v>221</v>
      </c>
      <c r="B2411" s="24" t="s">
        <v>220</v>
      </c>
      <c r="C2411" s="24">
        <v>3.6</v>
      </c>
    </row>
    <row r="2412" spans="1:3" x14ac:dyDescent="0.35">
      <c r="A2412" s="24" t="s">
        <v>221</v>
      </c>
      <c r="B2412" s="24" t="s">
        <v>220</v>
      </c>
      <c r="C2412" s="24">
        <v>4.9000000000000004</v>
      </c>
    </row>
    <row r="2413" spans="1:3" x14ac:dyDescent="0.35">
      <c r="A2413" s="24" t="s">
        <v>218</v>
      </c>
      <c r="B2413" s="24" t="s">
        <v>217</v>
      </c>
      <c r="C2413" s="24">
        <v>3</v>
      </c>
    </row>
    <row r="2414" spans="1:3" x14ac:dyDescent="0.35">
      <c r="A2414" s="24" t="s">
        <v>221</v>
      </c>
      <c r="B2414" s="24" t="s">
        <v>223</v>
      </c>
      <c r="C2414" s="24">
        <v>4.9000000000000004</v>
      </c>
    </row>
    <row r="2415" spans="1:3" x14ac:dyDescent="0.35">
      <c r="A2415" s="24" t="s">
        <v>221</v>
      </c>
      <c r="B2415" s="24" t="s">
        <v>217</v>
      </c>
      <c r="C2415" s="24">
        <v>3.2</v>
      </c>
    </row>
    <row r="2416" spans="1:3" x14ac:dyDescent="0.35">
      <c r="A2416" s="24" t="s">
        <v>221</v>
      </c>
      <c r="B2416" s="24" t="s">
        <v>223</v>
      </c>
      <c r="C2416" s="24">
        <v>7.6</v>
      </c>
    </row>
    <row r="2417" spans="1:3" x14ac:dyDescent="0.35">
      <c r="A2417" s="24" t="s">
        <v>221</v>
      </c>
      <c r="B2417" s="24" t="s">
        <v>219</v>
      </c>
      <c r="C2417" s="24">
        <v>4.4000000000000004</v>
      </c>
    </row>
    <row r="2418" spans="1:3" x14ac:dyDescent="0.35">
      <c r="A2418" s="24" t="s">
        <v>221</v>
      </c>
      <c r="B2418" s="24" t="s">
        <v>217</v>
      </c>
      <c r="C2418" s="24">
        <v>3.4</v>
      </c>
    </row>
    <row r="2419" spans="1:3" x14ac:dyDescent="0.35">
      <c r="A2419" s="24" t="s">
        <v>221</v>
      </c>
      <c r="B2419" s="24" t="s">
        <v>223</v>
      </c>
      <c r="C2419" s="24">
        <v>10.9</v>
      </c>
    </row>
    <row r="2420" spans="1:3" x14ac:dyDescent="0.35">
      <c r="A2420" s="24" t="s">
        <v>221</v>
      </c>
      <c r="B2420" s="24" t="s">
        <v>219</v>
      </c>
      <c r="C2420" s="24">
        <v>5</v>
      </c>
    </row>
    <row r="2421" spans="1:3" x14ac:dyDescent="0.35">
      <c r="A2421" s="24" t="s">
        <v>221</v>
      </c>
      <c r="B2421" s="24" t="s">
        <v>220</v>
      </c>
      <c r="C2421" s="24">
        <v>6.2</v>
      </c>
    </row>
    <row r="2422" spans="1:3" x14ac:dyDescent="0.35">
      <c r="A2422" s="24" t="s">
        <v>221</v>
      </c>
      <c r="B2422" s="24" t="s">
        <v>219</v>
      </c>
      <c r="C2422" s="24">
        <v>7.2</v>
      </c>
    </row>
    <row r="2423" spans="1:3" x14ac:dyDescent="0.35">
      <c r="A2423" s="24" t="s">
        <v>221</v>
      </c>
      <c r="B2423" s="24" t="s">
        <v>220</v>
      </c>
      <c r="C2423" s="24">
        <v>5.4</v>
      </c>
    </row>
    <row r="2424" spans="1:3" x14ac:dyDescent="0.35">
      <c r="A2424" s="24" t="s">
        <v>221</v>
      </c>
      <c r="B2424" s="24" t="s">
        <v>217</v>
      </c>
      <c r="C2424" s="24">
        <v>6.5</v>
      </c>
    </row>
    <row r="2425" spans="1:3" x14ac:dyDescent="0.35">
      <c r="A2425" s="24" t="s">
        <v>221</v>
      </c>
      <c r="B2425" s="24" t="s">
        <v>219</v>
      </c>
      <c r="C2425" s="24">
        <v>5.7</v>
      </c>
    </row>
    <row r="2426" spans="1:3" x14ac:dyDescent="0.35">
      <c r="A2426" s="24" t="s">
        <v>221</v>
      </c>
      <c r="B2426" s="24" t="s">
        <v>223</v>
      </c>
      <c r="C2426" s="24">
        <v>5.2</v>
      </c>
    </row>
    <row r="2427" spans="1:3" x14ac:dyDescent="0.35">
      <c r="A2427" s="24" t="s">
        <v>218</v>
      </c>
      <c r="B2427" s="24" t="s">
        <v>217</v>
      </c>
      <c r="C2427" s="24">
        <v>4.9000000000000004</v>
      </c>
    </row>
    <row r="2428" spans="1:3" x14ac:dyDescent="0.35">
      <c r="A2428" s="24" t="s">
        <v>221</v>
      </c>
      <c r="B2428" s="24" t="s">
        <v>223</v>
      </c>
      <c r="C2428" s="24">
        <v>3.5</v>
      </c>
    </row>
    <row r="2429" spans="1:3" x14ac:dyDescent="0.35">
      <c r="A2429" s="24" t="s">
        <v>221</v>
      </c>
      <c r="B2429" s="24" t="s">
        <v>217</v>
      </c>
      <c r="C2429" s="24">
        <v>4.9000000000000004</v>
      </c>
    </row>
    <row r="2430" spans="1:3" x14ac:dyDescent="0.35">
      <c r="A2430" s="24" t="s">
        <v>221</v>
      </c>
      <c r="B2430" s="24" t="s">
        <v>219</v>
      </c>
      <c r="C2430" s="24">
        <v>4.9000000000000004</v>
      </c>
    </row>
    <row r="2431" spans="1:3" x14ac:dyDescent="0.35">
      <c r="A2431" s="24" t="s">
        <v>218</v>
      </c>
      <c r="B2431" s="24" t="s">
        <v>217</v>
      </c>
      <c r="C2431" s="24">
        <v>5.3</v>
      </c>
    </row>
    <row r="2432" spans="1:3" x14ac:dyDescent="0.35">
      <c r="A2432" s="24" t="s">
        <v>221</v>
      </c>
      <c r="B2432" s="24" t="s">
        <v>222</v>
      </c>
      <c r="C2432" s="24">
        <v>7.6</v>
      </c>
    </row>
    <row r="2433" spans="1:3" x14ac:dyDescent="0.35">
      <c r="A2433" s="24" t="s">
        <v>221</v>
      </c>
      <c r="B2433" s="24" t="s">
        <v>223</v>
      </c>
      <c r="C2433" s="24">
        <v>3.6</v>
      </c>
    </row>
    <row r="2434" spans="1:3" x14ac:dyDescent="0.35">
      <c r="A2434" s="24" t="s">
        <v>221</v>
      </c>
      <c r="B2434" s="24" t="s">
        <v>220</v>
      </c>
      <c r="C2434" s="24">
        <v>7.9</v>
      </c>
    </row>
    <row r="2435" spans="1:3" x14ac:dyDescent="0.35">
      <c r="A2435" s="24" t="s">
        <v>221</v>
      </c>
      <c r="B2435" s="24" t="s">
        <v>217</v>
      </c>
      <c r="C2435" s="24">
        <v>3.4</v>
      </c>
    </row>
    <row r="2436" spans="1:3" x14ac:dyDescent="0.35">
      <c r="A2436" s="24" t="s">
        <v>221</v>
      </c>
      <c r="B2436" s="24" t="s">
        <v>217</v>
      </c>
      <c r="C2436" s="24">
        <v>11.8</v>
      </c>
    </row>
    <row r="2437" spans="1:3" x14ac:dyDescent="0.35">
      <c r="A2437" s="24" t="s">
        <v>221</v>
      </c>
      <c r="B2437" s="24" t="s">
        <v>219</v>
      </c>
      <c r="C2437" s="24">
        <v>5.6</v>
      </c>
    </row>
    <row r="2438" spans="1:3" x14ac:dyDescent="0.35">
      <c r="A2438" s="24" t="s">
        <v>221</v>
      </c>
      <c r="B2438" s="24" t="s">
        <v>219</v>
      </c>
      <c r="C2438" s="24">
        <v>5.7</v>
      </c>
    </row>
    <row r="2439" spans="1:3" x14ac:dyDescent="0.35">
      <c r="A2439" s="24" t="s">
        <v>221</v>
      </c>
      <c r="B2439" s="24" t="s">
        <v>220</v>
      </c>
      <c r="C2439" s="24">
        <v>4.9000000000000004</v>
      </c>
    </row>
    <row r="2440" spans="1:3" x14ac:dyDescent="0.35">
      <c r="A2440" s="24" t="s">
        <v>218</v>
      </c>
      <c r="B2440" s="24" t="s">
        <v>219</v>
      </c>
      <c r="C2440" s="24">
        <v>7.3</v>
      </c>
    </row>
    <row r="2441" spans="1:3" x14ac:dyDescent="0.35">
      <c r="A2441" s="24" t="s">
        <v>221</v>
      </c>
      <c r="B2441" s="24" t="s">
        <v>217</v>
      </c>
      <c r="C2441" s="24">
        <v>4.3</v>
      </c>
    </row>
    <row r="2442" spans="1:3" x14ac:dyDescent="0.35">
      <c r="A2442" s="24" t="s">
        <v>221</v>
      </c>
      <c r="B2442" s="24" t="s">
        <v>224</v>
      </c>
      <c r="C2442" s="24">
        <v>14.9</v>
      </c>
    </row>
    <row r="2443" spans="1:3" x14ac:dyDescent="0.35">
      <c r="A2443" s="24" t="s">
        <v>221</v>
      </c>
      <c r="B2443" s="24" t="s">
        <v>217</v>
      </c>
      <c r="C2443" s="24">
        <v>7.1</v>
      </c>
    </row>
    <row r="2444" spans="1:3" x14ac:dyDescent="0.35">
      <c r="A2444" s="24" t="s">
        <v>221</v>
      </c>
      <c r="B2444" s="24" t="s">
        <v>223</v>
      </c>
      <c r="C2444" s="24">
        <v>5.8</v>
      </c>
    </row>
    <row r="2445" spans="1:3" x14ac:dyDescent="0.35">
      <c r="A2445" s="24" t="s">
        <v>221</v>
      </c>
      <c r="B2445" s="24" t="s">
        <v>217</v>
      </c>
      <c r="C2445" s="24">
        <v>5.9</v>
      </c>
    </row>
    <row r="2446" spans="1:3" x14ac:dyDescent="0.35">
      <c r="A2446" s="24" t="s">
        <v>221</v>
      </c>
      <c r="B2446" s="24" t="s">
        <v>220</v>
      </c>
      <c r="C2446" s="24">
        <v>5</v>
      </c>
    </row>
    <row r="2447" spans="1:3" x14ac:dyDescent="0.35">
      <c r="A2447" s="24" t="s">
        <v>221</v>
      </c>
      <c r="B2447" s="24" t="s">
        <v>222</v>
      </c>
      <c r="C2447" s="24">
        <v>3</v>
      </c>
    </row>
    <row r="2448" spans="1:3" x14ac:dyDescent="0.35">
      <c r="A2448" s="24" t="s">
        <v>221</v>
      </c>
      <c r="B2448" s="24" t="s">
        <v>217</v>
      </c>
      <c r="C2448" s="24">
        <v>3.4</v>
      </c>
    </row>
    <row r="2449" spans="1:3" x14ac:dyDescent="0.35">
      <c r="A2449" s="24" t="s">
        <v>221</v>
      </c>
      <c r="B2449" s="24" t="s">
        <v>222</v>
      </c>
      <c r="C2449" s="24">
        <v>5.5</v>
      </c>
    </row>
    <row r="2450" spans="1:3" x14ac:dyDescent="0.35">
      <c r="A2450" s="24" t="s">
        <v>221</v>
      </c>
      <c r="B2450" s="24" t="s">
        <v>217</v>
      </c>
      <c r="C2450" s="24">
        <v>4</v>
      </c>
    </row>
    <row r="2451" spans="1:3" x14ac:dyDescent="0.35">
      <c r="A2451" s="24" t="s">
        <v>221</v>
      </c>
      <c r="B2451" s="24" t="s">
        <v>219</v>
      </c>
      <c r="C2451" s="24">
        <v>4.9000000000000004</v>
      </c>
    </row>
    <row r="2452" spans="1:3" x14ac:dyDescent="0.35">
      <c r="A2452" s="24" t="s">
        <v>221</v>
      </c>
      <c r="B2452" s="24" t="s">
        <v>220</v>
      </c>
      <c r="C2452" s="24">
        <v>8.1</v>
      </c>
    </row>
    <row r="2453" spans="1:3" x14ac:dyDescent="0.35">
      <c r="A2453" s="24" t="s">
        <v>221</v>
      </c>
      <c r="B2453" s="24" t="s">
        <v>217</v>
      </c>
      <c r="C2453" s="24">
        <v>1.3</v>
      </c>
    </row>
    <row r="2454" spans="1:3" x14ac:dyDescent="0.35">
      <c r="A2454" s="24" t="s">
        <v>221</v>
      </c>
      <c r="B2454" s="24" t="s">
        <v>217</v>
      </c>
      <c r="C2454" s="24">
        <v>2.5</v>
      </c>
    </row>
    <row r="2455" spans="1:3" x14ac:dyDescent="0.35">
      <c r="A2455" s="24" t="s">
        <v>221</v>
      </c>
      <c r="B2455" s="24" t="s">
        <v>222</v>
      </c>
      <c r="C2455" s="24">
        <v>4.0999999999999996</v>
      </c>
    </row>
    <row r="2456" spans="1:3" x14ac:dyDescent="0.35">
      <c r="A2456" s="24" t="s">
        <v>221</v>
      </c>
      <c r="B2456" s="24" t="s">
        <v>219</v>
      </c>
      <c r="C2456" s="24">
        <v>8.6999999999999993</v>
      </c>
    </row>
    <row r="2457" spans="1:3" x14ac:dyDescent="0.35">
      <c r="A2457" s="24" t="s">
        <v>221</v>
      </c>
      <c r="B2457" s="24" t="s">
        <v>217</v>
      </c>
      <c r="C2457" s="24">
        <v>7.3</v>
      </c>
    </row>
    <row r="2458" spans="1:3" x14ac:dyDescent="0.35">
      <c r="A2458" s="24" t="s">
        <v>218</v>
      </c>
      <c r="B2458" s="24" t="s">
        <v>219</v>
      </c>
      <c r="C2458" s="24">
        <v>5.9</v>
      </c>
    </row>
    <row r="2459" spans="1:3" x14ac:dyDescent="0.35">
      <c r="A2459" s="24" t="s">
        <v>221</v>
      </c>
      <c r="B2459" s="24" t="s">
        <v>220</v>
      </c>
      <c r="C2459" s="24">
        <v>6.3</v>
      </c>
    </row>
    <row r="2460" spans="1:3" x14ac:dyDescent="0.35">
      <c r="A2460" s="24" t="s">
        <v>221</v>
      </c>
      <c r="B2460" s="24" t="s">
        <v>217</v>
      </c>
      <c r="C2460" s="24">
        <v>3</v>
      </c>
    </row>
    <row r="2461" spans="1:3" x14ac:dyDescent="0.35">
      <c r="A2461" s="24" t="s">
        <v>221</v>
      </c>
      <c r="B2461" s="24" t="s">
        <v>217</v>
      </c>
      <c r="C2461" s="24">
        <v>2.6</v>
      </c>
    </row>
    <row r="2462" spans="1:3" x14ac:dyDescent="0.35">
      <c r="A2462" s="24" t="s">
        <v>221</v>
      </c>
      <c r="B2462" s="24" t="s">
        <v>217</v>
      </c>
      <c r="C2462" s="24">
        <v>3.2</v>
      </c>
    </row>
    <row r="2463" spans="1:3" x14ac:dyDescent="0.35">
      <c r="A2463" s="24" t="s">
        <v>221</v>
      </c>
      <c r="B2463" s="24" t="s">
        <v>219</v>
      </c>
      <c r="C2463" s="24">
        <v>5.4</v>
      </c>
    </row>
    <row r="2464" spans="1:3" x14ac:dyDescent="0.35">
      <c r="A2464" s="24" t="s">
        <v>221</v>
      </c>
      <c r="B2464" s="24" t="s">
        <v>217</v>
      </c>
      <c r="C2464" s="24">
        <v>5.0999999999999996</v>
      </c>
    </row>
    <row r="2465" spans="1:3" x14ac:dyDescent="0.35">
      <c r="A2465" s="24" t="s">
        <v>221</v>
      </c>
      <c r="B2465" s="24" t="s">
        <v>222</v>
      </c>
      <c r="C2465" s="24">
        <v>4.9000000000000004</v>
      </c>
    </row>
    <row r="2466" spans="1:3" x14ac:dyDescent="0.35">
      <c r="A2466" s="24" t="s">
        <v>221</v>
      </c>
      <c r="B2466" s="24" t="s">
        <v>222</v>
      </c>
      <c r="C2466" s="24">
        <v>3.7</v>
      </c>
    </row>
    <row r="2467" spans="1:3" x14ac:dyDescent="0.35">
      <c r="A2467" s="24" t="s">
        <v>221</v>
      </c>
      <c r="B2467" s="24" t="s">
        <v>217</v>
      </c>
      <c r="C2467" s="24">
        <v>6.2</v>
      </c>
    </row>
    <row r="2468" spans="1:3" x14ac:dyDescent="0.35">
      <c r="A2468" s="24" t="s">
        <v>221</v>
      </c>
      <c r="B2468" s="24" t="s">
        <v>217</v>
      </c>
      <c r="C2468" s="24">
        <v>5.3</v>
      </c>
    </row>
    <row r="2469" spans="1:3" x14ac:dyDescent="0.35">
      <c r="A2469" s="24" t="s">
        <v>221</v>
      </c>
      <c r="B2469" s="24" t="s">
        <v>220</v>
      </c>
      <c r="C2469" s="24">
        <v>6</v>
      </c>
    </row>
    <row r="2470" spans="1:3" x14ac:dyDescent="0.35">
      <c r="A2470" s="24" t="s">
        <v>221</v>
      </c>
      <c r="B2470" s="24" t="s">
        <v>219</v>
      </c>
      <c r="C2470" s="24">
        <v>6.2</v>
      </c>
    </row>
    <row r="2471" spans="1:3" x14ac:dyDescent="0.35">
      <c r="A2471" s="24" t="s">
        <v>218</v>
      </c>
      <c r="B2471" s="24" t="s">
        <v>219</v>
      </c>
      <c r="C2471" s="24">
        <v>7.1</v>
      </c>
    </row>
    <row r="2472" spans="1:3" x14ac:dyDescent="0.35">
      <c r="A2472" s="24" t="s">
        <v>218</v>
      </c>
      <c r="B2472" s="24" t="s">
        <v>217</v>
      </c>
      <c r="C2472" s="24">
        <v>1.4</v>
      </c>
    </row>
    <row r="2473" spans="1:3" x14ac:dyDescent="0.35">
      <c r="A2473" s="24" t="s">
        <v>218</v>
      </c>
      <c r="B2473" s="24" t="s">
        <v>219</v>
      </c>
      <c r="C2473" s="24">
        <v>8.5</v>
      </c>
    </row>
    <row r="2474" spans="1:3" x14ac:dyDescent="0.35">
      <c r="A2474" s="24" t="s">
        <v>218</v>
      </c>
      <c r="B2474" s="24" t="s">
        <v>217</v>
      </c>
      <c r="C2474" s="24">
        <v>6.4</v>
      </c>
    </row>
    <row r="2475" spans="1:3" x14ac:dyDescent="0.35">
      <c r="A2475" s="24" t="s">
        <v>218</v>
      </c>
      <c r="B2475" s="24" t="s">
        <v>217</v>
      </c>
      <c r="C2475" s="24">
        <v>7.9</v>
      </c>
    </row>
    <row r="2476" spans="1:3" x14ac:dyDescent="0.35">
      <c r="A2476" s="24" t="s">
        <v>218</v>
      </c>
      <c r="B2476" s="24" t="s">
        <v>217</v>
      </c>
      <c r="C2476" s="24">
        <v>5.6</v>
      </c>
    </row>
    <row r="2477" spans="1:3" x14ac:dyDescent="0.35">
      <c r="A2477" s="24" t="s">
        <v>218</v>
      </c>
      <c r="B2477" s="24" t="s">
        <v>219</v>
      </c>
      <c r="C2477" s="24">
        <v>7.3</v>
      </c>
    </row>
    <row r="2478" spans="1:3" x14ac:dyDescent="0.35">
      <c r="A2478" s="24" t="s">
        <v>218</v>
      </c>
      <c r="B2478" s="24" t="s">
        <v>217</v>
      </c>
      <c r="C2478" s="24">
        <v>5.0999999999999996</v>
      </c>
    </row>
    <row r="2479" spans="1:3" x14ac:dyDescent="0.35">
      <c r="A2479" s="24" t="s">
        <v>218</v>
      </c>
      <c r="B2479" s="24" t="s">
        <v>217</v>
      </c>
      <c r="C2479" s="24">
        <v>5.2</v>
      </c>
    </row>
    <row r="2480" spans="1:3" x14ac:dyDescent="0.35">
      <c r="A2480" s="24" t="s">
        <v>218</v>
      </c>
      <c r="B2480" s="24" t="s">
        <v>217</v>
      </c>
      <c r="C2480" s="24">
        <v>5.4</v>
      </c>
    </row>
    <row r="2481" spans="1:3" x14ac:dyDescent="0.35">
      <c r="A2481" s="24" t="s">
        <v>218</v>
      </c>
      <c r="B2481" s="24" t="s">
        <v>220</v>
      </c>
      <c r="C2481" s="24">
        <v>8.4</v>
      </c>
    </row>
    <row r="2482" spans="1:3" x14ac:dyDescent="0.35">
      <c r="A2482" s="24" t="s">
        <v>218</v>
      </c>
      <c r="B2482" s="24" t="s">
        <v>217</v>
      </c>
      <c r="C2482" s="24">
        <v>2.1</v>
      </c>
    </row>
    <row r="2483" spans="1:3" x14ac:dyDescent="0.35">
      <c r="A2483" s="24" t="s">
        <v>218</v>
      </c>
      <c r="B2483" s="24" t="s">
        <v>220</v>
      </c>
      <c r="C2483" s="24">
        <v>8.6</v>
      </c>
    </row>
    <row r="2484" spans="1:3" x14ac:dyDescent="0.35">
      <c r="A2484" s="24" t="s">
        <v>218</v>
      </c>
      <c r="B2484" s="24" t="s">
        <v>217</v>
      </c>
      <c r="C2484" s="24">
        <v>1.2</v>
      </c>
    </row>
    <row r="2485" spans="1:3" x14ac:dyDescent="0.35">
      <c r="A2485" s="24" t="s">
        <v>218</v>
      </c>
      <c r="B2485" s="24" t="s">
        <v>217</v>
      </c>
      <c r="C2485" s="24">
        <v>5.2</v>
      </c>
    </row>
    <row r="2486" spans="1:3" x14ac:dyDescent="0.35">
      <c r="A2486" s="24" t="s">
        <v>218</v>
      </c>
      <c r="B2486" s="24" t="s">
        <v>217</v>
      </c>
      <c r="C2486" s="24">
        <v>2.9</v>
      </c>
    </row>
    <row r="2487" spans="1:3" x14ac:dyDescent="0.35">
      <c r="A2487" s="24" t="s">
        <v>218</v>
      </c>
      <c r="B2487" s="24" t="s">
        <v>219</v>
      </c>
      <c r="C2487" s="24">
        <v>5</v>
      </c>
    </row>
    <row r="2488" spans="1:3" x14ac:dyDescent="0.35">
      <c r="A2488" s="24" t="s">
        <v>218</v>
      </c>
      <c r="B2488" s="24" t="s">
        <v>217</v>
      </c>
      <c r="C2488" s="24">
        <v>2.6</v>
      </c>
    </row>
    <row r="2489" spans="1:3" x14ac:dyDescent="0.35">
      <c r="A2489" s="24" t="s">
        <v>218</v>
      </c>
      <c r="B2489" s="24" t="s">
        <v>219</v>
      </c>
      <c r="C2489" s="24">
        <v>7</v>
      </c>
    </row>
    <row r="2490" spans="1:3" x14ac:dyDescent="0.35">
      <c r="A2490" s="24" t="s">
        <v>218</v>
      </c>
      <c r="B2490" s="24" t="s">
        <v>219</v>
      </c>
      <c r="C2490" s="24">
        <v>3.4</v>
      </c>
    </row>
    <row r="2491" spans="1:3" x14ac:dyDescent="0.35">
      <c r="A2491" s="24" t="s">
        <v>218</v>
      </c>
      <c r="B2491" s="24" t="s">
        <v>219</v>
      </c>
      <c r="C2491" s="24">
        <v>5.0999999999999996</v>
      </c>
    </row>
    <row r="2492" spans="1:3" x14ac:dyDescent="0.35">
      <c r="A2492" s="24" t="s">
        <v>218</v>
      </c>
      <c r="B2492" s="24" t="s">
        <v>217</v>
      </c>
      <c r="C2492" s="24">
        <v>1.7</v>
      </c>
    </row>
    <row r="2493" spans="1:3" x14ac:dyDescent="0.35">
      <c r="A2493" s="24" t="s">
        <v>218</v>
      </c>
      <c r="B2493" s="24" t="s">
        <v>217</v>
      </c>
      <c r="C2493" s="24">
        <v>3.7</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1-2x2</vt:lpstr>
      <vt:lpstr>2-cereal</vt:lpstr>
      <vt:lpstr>3-Power</vt:lpstr>
      <vt:lpstr>4-GLC Data</vt:lpstr>
      <vt:lpstr>4-R Results</vt:lpstr>
      <vt:lpstr>4-prob. 16-20</vt:lpstr>
      <vt:lpstr>4-R Console, graphs</vt:lpstr>
      <vt:lpstr>4-NEJM</vt:lpstr>
      <vt:lpstr>4-crimedata</vt:lpstr>
      <vt:lpstr>'2-cereal'!Cereal</vt:lpstr>
    </vt:vector>
  </TitlesOfParts>
  <Company>Columbia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Sekhar Ramakrishnan</dc:creator>
  <cp:lastModifiedBy>Sekhar Ramakrishnan</cp:lastModifiedBy>
  <cp:lastPrinted>2018-03-10T21:59:02Z</cp:lastPrinted>
  <dcterms:created xsi:type="dcterms:W3CDTF">2018-03-02T15:47:55Z</dcterms:created>
  <dcterms:modified xsi:type="dcterms:W3CDTF">2021-07-13T04:52:53Z</dcterms:modified>
</cp:coreProperties>
</file>